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76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68" i="1" l="1"/>
  <c r="G69" i="1" s="1"/>
  <c r="E29" i="1"/>
  <c r="E28" i="1"/>
  <c r="G70" i="1" l="1"/>
  <c r="G71" i="1" s="1"/>
</calcChain>
</file>

<file path=xl/sharedStrings.xml><?xml version="1.0" encoding="utf-8"?>
<sst xmlns="http://schemas.openxmlformats.org/spreadsheetml/2006/main" count="127" uniqueCount="79">
  <si>
    <t>Мярка</t>
  </si>
  <si>
    <t>Колич.</t>
  </si>
  <si>
    <t>I. Демонтажни работи</t>
  </si>
  <si>
    <t>Демонтаж на радиатори, изрязване на носещите им стойки и изнасяне</t>
  </si>
  <si>
    <t>бр.</t>
  </si>
  <si>
    <t>Демонтаж на тръби до ф50 и изнасяне</t>
  </si>
  <si>
    <t xml:space="preserve">м </t>
  </si>
  <si>
    <t>Демонтаж на тръби от ф50 до ф120 и изнасяне</t>
  </si>
  <si>
    <t>м</t>
  </si>
  <si>
    <t>Демонтаж на абонатна станция и изнасяне</t>
  </si>
  <si>
    <t>Шпакловане и боядисване зад демонтираните радиатори и тръбопроводи</t>
  </si>
  <si>
    <t>м2</t>
  </si>
  <si>
    <t>Уплътняване (замазване) на отворите от демонтираните тръбопроводи и новопробитите отвори за новите щрангове</t>
  </si>
  <si>
    <t>II. Вътрешна отоплителна инсталация</t>
  </si>
  <si>
    <t>Тръбопроводи и фитинги</t>
  </si>
  <si>
    <t>Тръба от галванизирана стомана DN12, Ø15х1,2мм</t>
  </si>
  <si>
    <t>лм</t>
  </si>
  <si>
    <t>Тръба от галванизирана стомана DN15, Ø18х1,2мм</t>
  </si>
  <si>
    <t>Тръба от галванизирана стомана DN20, Ø22х1,5мм</t>
  </si>
  <si>
    <t>Тръба от галванизирана стомана DN25, Ø28х1,5мм</t>
  </si>
  <si>
    <t>Тръба от галванизирана стомана DN32, Ø35х1,5мм</t>
  </si>
  <si>
    <t>Тръба от галванизирана стомана DN40, Ø42х1,5мм</t>
  </si>
  <si>
    <t>Тръба от галванизирана стомана DN50, Ø54х1,5мм</t>
  </si>
  <si>
    <t>Тръба от галванизирана стомана DN65, Ø76,1х2мм</t>
  </si>
  <si>
    <t>Тръба от галванизирана стомана DN65, Ø88,9х2мм</t>
  </si>
  <si>
    <t>Топлоизолация от микропореста гума 54/13мм.;</t>
  </si>
  <si>
    <t>Топлоизолация от микропореста гума 76/13мм.;</t>
  </si>
  <si>
    <t>Топлоизолация от микропореста гума 89/13мм.;</t>
  </si>
  <si>
    <t>Преход  Ø15х1/2”</t>
  </si>
  <si>
    <t>Преход  Ø28х1” /м/</t>
  </si>
  <si>
    <t>Преход  Ø35х1” /м/</t>
  </si>
  <si>
    <t>Преход  Ø76,1хDN65</t>
  </si>
  <si>
    <t xml:space="preserve">Кран сферичен 1/2”  </t>
  </si>
  <si>
    <t>Автоматичен обезвъздушител 1/2”</t>
  </si>
  <si>
    <t>Регулатор на диф.налягане, DN25, PN16,1", вътр.резба комплект с: aвтоматичен баланс вентил с настройка, с имп.тръба и регулиращ вентил</t>
  </si>
  <si>
    <t xml:space="preserve">Регулиращ вентил DN15, PN16, 1/2", вътр.резба </t>
  </si>
  <si>
    <t>Отоплителни тела</t>
  </si>
  <si>
    <t>Алуминиев радиатор, 6 глидера с междуосово разстояние 500мм</t>
  </si>
  <si>
    <t>Алуминиев радиатор, 8 глидера с междуосово разстояние 500мм</t>
  </si>
  <si>
    <t>Алуминиев радиатор, 10 глидера с междуосово разстояние 500мм</t>
  </si>
  <si>
    <t>Алуминиев радиатор, 12 глидера с междуосово разстояние 500мм</t>
  </si>
  <si>
    <t>Алуминиев радиатор, 14 глидера с междуосово разстояние 500мм</t>
  </si>
  <si>
    <t>Алуминиев радиатор, 16 глидера с междуосово разстояние 500мм</t>
  </si>
  <si>
    <t>Алуминиев радиатор, 18 глидера с междуосово разстояние 500мм</t>
  </si>
  <si>
    <t>Алуминиев радиатор, 22 глидера с междуосово разстояние 500мм</t>
  </si>
  <si>
    <t xml:space="preserve">Термостатичен вентил ъглов1/2, комплект с  Термостатична глава </t>
  </si>
  <si>
    <t>Вентил-секретен ъглов 1/2</t>
  </si>
  <si>
    <t>III. Абонатна станция</t>
  </si>
  <si>
    <t xml:space="preserve">Блокова абонатна станция  за Qотоплителна инсталация=500kW, QБГВ=50kW, комплект  с регулиране, циркулационна помпа за отопление , термометри, манометри, топломер </t>
  </si>
  <si>
    <t xml:space="preserve">Мембранен pазширителен съд 600 л, рmax – 6bar. </t>
  </si>
  <si>
    <t>Доставка и монтаж на предпазен вентил 1 1/4, 3bar</t>
  </si>
  <si>
    <t>Водоразпределител ф159х4,5 с дължина 1500 мм с 4бр. щуца, окомплектован с термометър, манометър, дренажен кран - топлоизолиран</t>
  </si>
  <si>
    <t>Водосъбирател ф159х4,5  ф159х4,5 с дължина 1500 мм с 4бр. щуца, окомплектован с термометър, манометър, дренажен кран - топлоизолиран</t>
  </si>
  <si>
    <t>Циркулационна помпа с електронно регулиране на мощността дебит 10,5 м3/ч, H = 4,5м.в.ст. - радиаторно отопление - от колектор</t>
  </si>
  <si>
    <t>Рециркулационна помпа за БГВ</t>
  </si>
  <si>
    <t>Кран спирателен  DN65</t>
  </si>
  <si>
    <t>Кран спирателен  DN50</t>
  </si>
  <si>
    <t>Възвратен клапан DN65</t>
  </si>
  <si>
    <t>Възвратен клапан DN50</t>
  </si>
  <si>
    <t>Филтър воден DN65</t>
  </si>
  <si>
    <t>Филтър воден DN50</t>
  </si>
  <si>
    <t xml:space="preserve">Автоматична група за допълване ½ " </t>
  </si>
  <si>
    <t>бр</t>
  </si>
  <si>
    <t xml:space="preserve">Филтър воден 1/2"                                                                                                                                                                                           </t>
  </si>
  <si>
    <t xml:space="preserve">Кран сферичен MF 1/2"                                                                                                                                                                                           </t>
  </si>
  <si>
    <t>Метална конструкция за укрепване</t>
  </si>
  <si>
    <t>кг</t>
  </si>
  <si>
    <t xml:space="preserve">Скоби опори и крепежи </t>
  </si>
  <si>
    <t>к-т</t>
  </si>
  <si>
    <t>Хидравлична проба</t>
  </si>
  <si>
    <t>Топла проба</t>
  </si>
  <si>
    <t>Ед. цена 
/лв/ без ДДС</t>
  </si>
  <si>
    <t>Общо /лв/ без ДДС</t>
  </si>
  <si>
    <t>ОБЩА СУМА БЕЗ ДДС:</t>
  </si>
  <si>
    <t xml:space="preserve"> ДДС:</t>
  </si>
  <si>
    <t>ОБЩА СУМА с вкл. ДДС:</t>
  </si>
  <si>
    <t>№по ред</t>
  </si>
  <si>
    <t>Наименование</t>
  </si>
  <si>
    <t>Приложение №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</si>
</sst>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&quot;лв&quot;_-;\-* #,##0.00\ &quot;лв&quot;_-;_-* &quot;-&quot;??\ &quot;лв&quot;_-;_-@_-"/>
    <numFmt numFmtId="165" formatCode="_-* #,##0.00\ _л_в_-;\-* #,##0.00\ _л_в_-;_-* &quot;-&quot;??\ _л_в_-;_-@_-"/>
  </numFmts>
  <fonts count="29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 CE"/>
      <charset val="204"/>
    </font>
    <font>
      <sz val="11"/>
      <color indexed="52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62"/>
      <name val="Calibri"/>
      <family val="2"/>
      <charset val="204"/>
    </font>
    <font>
      <sz val="10"/>
      <name val="Helv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0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8"/>
      <color indexed="56"/>
      <name val="Cambria"/>
      <family val="1"/>
      <charset val="204"/>
    </font>
    <font>
      <sz val="11"/>
      <color indexed="60"/>
      <name val="Calibri"/>
      <family val="2"/>
      <charset val="204"/>
    </font>
    <font>
      <b/>
      <sz val="10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2"/>
      <name val="Hebar"/>
      <charset val="204"/>
    </font>
    <font>
      <b/>
      <sz val="9"/>
      <name val="Arial"/>
      <family val="2"/>
      <charset val="204"/>
    </font>
    <font>
      <sz val="10"/>
      <color theme="1"/>
      <name val="Arial"/>
      <family val="2"/>
      <charset val="204"/>
    </font>
    <font>
      <sz val="9"/>
      <name val="Arial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8">
    <xf numFmtId="0" fontId="0" fillId="0" borderId="0"/>
    <xf numFmtId="0" fontId="2" fillId="0" borderId="0"/>
    <xf numFmtId="0" fontId="13" fillId="0" borderId="0"/>
    <xf numFmtId="0" fontId="13" fillId="0" borderId="0"/>
    <xf numFmtId="0" fontId="5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17" fillId="0" borderId="0" applyNumberForma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20" borderId="6" applyNumberFormat="0" applyAlignment="0" applyProtection="0"/>
    <xf numFmtId="0" fontId="20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3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23" borderId="8" applyNumberFormat="0" applyFon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6" fillId="0" borderId="7" applyNumberFormat="0" applyFill="0" applyAlignment="0" applyProtection="0"/>
    <xf numFmtId="0" fontId="14" fillId="21" borderId="2" applyNumberFormat="0" applyAlignment="0" applyProtection="0"/>
    <xf numFmtId="0" fontId="16" fillId="20" borderId="1" applyNumberFormat="0" applyAlignment="0" applyProtection="0"/>
    <xf numFmtId="0" fontId="22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3" fillId="0" borderId="0"/>
    <xf numFmtId="0" fontId="12" fillId="7" borderId="1" applyNumberFormat="0" applyAlignment="0" applyProtection="0"/>
    <xf numFmtId="0" fontId="23" fillId="0" borderId="9" applyNumberFormat="0" applyFill="0" applyAlignment="0" applyProtection="0"/>
  </cellStyleXfs>
  <cellXfs count="41">
    <xf numFmtId="0" fontId="0" fillId="0" borderId="0" xfId="0"/>
    <xf numFmtId="0" fontId="0" fillId="0" borderId="0" xfId="0" applyAlignment="1">
      <alignment horizontal="right"/>
    </xf>
    <xf numFmtId="165" fontId="26" fillId="0" borderId="10" xfId="25" applyFont="1" applyFill="1" applyBorder="1" applyAlignment="1" applyProtection="1">
      <alignment horizontal="center" vertical="center" wrapText="1"/>
    </xf>
    <xf numFmtId="4" fontId="0" fillId="0" borderId="10" xfId="25" applyNumberFormat="1" applyFont="1" applyFill="1" applyBorder="1" applyAlignment="1" applyProtection="1">
      <alignment horizontal="center" vertical="center" wrapText="1"/>
    </xf>
    <xf numFmtId="4" fontId="0" fillId="0" borderId="10" xfId="25" applyNumberFormat="1" applyFont="1" applyFill="1" applyBorder="1" applyAlignment="1" applyProtection="1">
      <alignment horizontal="right" vertical="center" wrapText="1"/>
    </xf>
    <xf numFmtId="0" fontId="26" fillId="0" borderId="10" xfId="0" applyFont="1" applyFill="1" applyBorder="1" applyAlignment="1" applyProtection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/>
    </xf>
    <xf numFmtId="49" fontId="27" fillId="0" borderId="10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39" applyFont="1" applyFill="1" applyBorder="1" applyAlignment="1" applyProtection="1">
      <alignment horizontal="center" vertical="center" wrapText="1"/>
    </xf>
    <xf numFmtId="0" fontId="24" fillId="0" borderId="10" xfId="39" applyFont="1" applyFill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 wrapText="1"/>
    </xf>
    <xf numFmtId="2" fontId="24" fillId="0" borderId="10" xfId="0" applyNumberFormat="1" applyFont="1" applyFill="1" applyBorder="1" applyAlignment="1">
      <alignment horizontal="center"/>
    </xf>
    <xf numFmtId="0" fontId="17" fillId="0" borderId="11" xfId="0" applyFont="1" applyFill="1" applyBorder="1" applyAlignment="1" applyProtection="1">
      <alignment vertical="center" wrapText="1"/>
    </xf>
    <xf numFmtId="0" fontId="17" fillId="0" borderId="12" xfId="0" applyFont="1" applyFill="1" applyBorder="1" applyAlignment="1" applyProtection="1">
      <alignment horizontal="right" vertical="center"/>
    </xf>
    <xf numFmtId="4" fontId="17" fillId="20" borderId="10" xfId="25" applyNumberFormat="1" applyFont="1" applyFill="1" applyBorder="1" applyAlignment="1" applyProtection="1">
      <alignment horizontal="right" vertical="center" wrapText="1"/>
    </xf>
    <xf numFmtId="4" fontId="17" fillId="0" borderId="10" xfId="25" applyNumberFormat="1" applyFont="1" applyFill="1" applyBorder="1" applyAlignment="1" applyProtection="1">
      <alignment horizontal="right" vertical="center" wrapText="1"/>
    </xf>
    <xf numFmtId="0" fontId="28" fillId="0" borderId="10" xfId="0" applyFont="1" applyFill="1" applyBorder="1" applyAlignment="1" applyProtection="1">
      <alignment horizontal="center" vertical="center" wrapText="1"/>
    </xf>
    <xf numFmtId="0" fontId="17" fillId="0" borderId="10" xfId="0" applyNumberFormat="1" applyFont="1" applyFill="1" applyBorder="1" applyAlignment="1" applyProtection="1">
      <alignment vertical="center" wrapText="1"/>
    </xf>
    <xf numFmtId="0" fontId="27" fillId="0" borderId="10" xfId="0" applyFont="1" applyBorder="1" applyAlignment="1">
      <alignment horizontal="left" wrapText="1"/>
    </xf>
    <xf numFmtId="0" fontId="27" fillId="0" borderId="10" xfId="0" applyFont="1" applyFill="1" applyBorder="1" applyAlignment="1">
      <alignment horizontal="left" wrapText="1"/>
    </xf>
    <xf numFmtId="0" fontId="17" fillId="0" borderId="10" xfId="0" applyFont="1" applyFill="1" applyBorder="1" applyAlignment="1">
      <alignment horizontal="left"/>
    </xf>
    <xf numFmtId="0" fontId="24" fillId="0" borderId="10" xfId="0" applyFont="1" applyFill="1" applyBorder="1"/>
    <xf numFmtId="0" fontId="0" fillId="0" borderId="10" xfId="0" applyFont="1" applyFill="1" applyBorder="1" applyAlignment="1" applyProtection="1">
      <alignment horizontal="left" vertical="center" wrapText="1"/>
    </xf>
    <xf numFmtId="0" fontId="24" fillId="0" borderId="10" xfId="0" applyFont="1" applyFill="1" applyBorder="1" applyAlignment="1">
      <alignment wrapText="1"/>
    </xf>
    <xf numFmtId="0" fontId="17" fillId="0" borderId="10" xfId="0" applyFont="1" applyFill="1" applyBorder="1"/>
    <xf numFmtId="0" fontId="24" fillId="0" borderId="10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vertical="center"/>
    </xf>
    <xf numFmtId="0" fontId="24" fillId="0" borderId="10" xfId="39" applyFont="1" applyFill="1" applyBorder="1" applyAlignment="1" applyProtection="1">
      <alignment horizontal="left" vertical="center" wrapText="1"/>
    </xf>
    <xf numFmtId="0" fontId="24" fillId="0" borderId="10" xfId="39" applyFont="1" applyFill="1" applyBorder="1" applyAlignment="1">
      <alignment horizontal="left" vertical="center" wrapText="1"/>
    </xf>
    <xf numFmtId="0" fontId="0" fillId="0" borderId="10" xfId="0" applyFont="1" applyFill="1" applyBorder="1" applyAlignment="1" applyProtection="1">
      <alignment vertical="center" wrapText="1"/>
    </xf>
    <xf numFmtId="2" fontId="24" fillId="0" borderId="10" xfId="0" applyNumberFormat="1" applyFont="1" applyFill="1" applyBorder="1" applyAlignment="1">
      <alignment horizontal="left"/>
    </xf>
    <xf numFmtId="0" fontId="17" fillId="0" borderId="13" xfId="0" applyFont="1" applyFill="1" applyBorder="1" applyAlignment="1" applyProtection="1">
      <alignment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58">
    <cellStyle name="_Kolichestvena smetka PRAKTIS" xfId="2"/>
    <cellStyle name="_Oferta - 09044 - WARNA - Shernev klima - OV" xfId="3"/>
    <cellStyle name="_POPISI_PZI_PREZRACEVANJE_GTC-STARA_ZAGORA" xfId="4"/>
    <cellStyle name="20 % – Poudarek1" xfId="5"/>
    <cellStyle name="20 % – Poudarek2" xfId="6"/>
    <cellStyle name="20 % – Poudarek3" xfId="7"/>
    <cellStyle name="20 % – Poudarek4" xfId="8"/>
    <cellStyle name="20 % – Poudarek5" xfId="9"/>
    <cellStyle name="20 % – Poudarek6" xfId="10"/>
    <cellStyle name="40 % – Poudarek1" xfId="11"/>
    <cellStyle name="40 % – Poudarek2" xfId="12"/>
    <cellStyle name="40 % – Poudarek3" xfId="13"/>
    <cellStyle name="40 % – Poudarek4" xfId="14"/>
    <cellStyle name="40 % – Poudarek5" xfId="15"/>
    <cellStyle name="40 % – Poudarek6" xfId="16"/>
    <cellStyle name="60 % – Poudarek1" xfId="17"/>
    <cellStyle name="60 % – Poudarek2" xfId="18"/>
    <cellStyle name="60 % – Poudarek3" xfId="19"/>
    <cellStyle name="60 % – Poudarek4" xfId="20"/>
    <cellStyle name="60 % – Poudarek5" xfId="21"/>
    <cellStyle name="60 % – Poudarek6" xfId="22"/>
    <cellStyle name="ColLevel_0" xfId="23"/>
    <cellStyle name="Comma 2" xfId="25"/>
    <cellStyle name="Comma 3" xfId="24"/>
    <cellStyle name="Currency 2" xfId="26"/>
    <cellStyle name="Dobro" xfId="27"/>
    <cellStyle name="Izhod" xfId="28"/>
    <cellStyle name="Naslov" xfId="29"/>
    <cellStyle name="Naslov 1" xfId="30"/>
    <cellStyle name="Naslov 2" xfId="31"/>
    <cellStyle name="Naslov 3" xfId="32"/>
    <cellStyle name="Naslov 4" xfId="33"/>
    <cellStyle name="Nevtralno" xfId="34"/>
    <cellStyle name="Normal" xfId="0" builtinId="0"/>
    <cellStyle name="Normal 2" xfId="35"/>
    <cellStyle name="Normal 2 2" xfId="36"/>
    <cellStyle name="Normal 3" xfId="37"/>
    <cellStyle name="Normal 4" xfId="38"/>
    <cellStyle name="Normal 5" xfId="39"/>
    <cellStyle name="Normal 5 2" xfId="40"/>
    <cellStyle name="Normal 6" xfId="1"/>
    <cellStyle name="Opomba" xfId="41"/>
    <cellStyle name="Opozorilo" xfId="42"/>
    <cellStyle name="Pojasnjevalno besedilo" xfId="43"/>
    <cellStyle name="Poudarek1" xfId="44"/>
    <cellStyle name="Poudarek2" xfId="45"/>
    <cellStyle name="Poudarek3" xfId="46"/>
    <cellStyle name="Poudarek4" xfId="47"/>
    <cellStyle name="Poudarek5" xfId="48"/>
    <cellStyle name="Poudarek6" xfId="49"/>
    <cellStyle name="Povezana celica" xfId="50"/>
    <cellStyle name="Preveri celico" xfId="51"/>
    <cellStyle name="Računanje" xfId="52"/>
    <cellStyle name="RowLevel_0" xfId="53"/>
    <cellStyle name="Slabo" xfId="54"/>
    <cellStyle name="Style 1" xfId="55"/>
    <cellStyle name="Vnos" xfId="56"/>
    <cellStyle name="Vsota" xfId="5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1"/>
  <sheetViews>
    <sheetView tabSelected="1" topLeftCell="A63" workbookViewId="0">
      <selection activeCell="I85" sqref="I85"/>
    </sheetView>
  </sheetViews>
  <sheetFormatPr defaultRowHeight="15"/>
  <cols>
    <col min="1" max="1" width="0.5703125" customWidth="1"/>
    <col min="2" max="2" width="3.85546875" customWidth="1"/>
    <col min="3" max="3" width="68.5703125" customWidth="1"/>
    <col min="4" max="4" width="6.85546875" customWidth="1"/>
    <col min="5" max="5" width="7.140625" customWidth="1"/>
  </cols>
  <sheetData>
    <row r="1" spans="1:7">
      <c r="A1" s="39"/>
      <c r="B1" s="39"/>
      <c r="C1" s="39"/>
      <c r="D1" s="39"/>
      <c r="E1" s="39"/>
      <c r="F1" t="s">
        <v>78</v>
      </c>
    </row>
    <row r="2" spans="1:7">
      <c r="D2" s="1"/>
    </row>
    <row r="3" spans="1:7">
      <c r="B3" s="40"/>
      <c r="C3" s="40"/>
      <c r="D3" s="1"/>
    </row>
    <row r="4" spans="1:7">
      <c r="B4" s="40"/>
      <c r="C4" s="40"/>
      <c r="D4" s="1"/>
    </row>
    <row r="5" spans="1:7">
      <c r="D5" s="1"/>
    </row>
    <row r="6" spans="1:7" ht="48">
      <c r="B6" s="5" t="s">
        <v>76</v>
      </c>
      <c r="C6" s="23" t="s">
        <v>77</v>
      </c>
      <c r="D6" s="5" t="s">
        <v>0</v>
      </c>
      <c r="E6" s="5" t="s">
        <v>1</v>
      </c>
      <c r="F6" s="2" t="s">
        <v>71</v>
      </c>
      <c r="G6" s="2" t="s">
        <v>72</v>
      </c>
    </row>
    <row r="7" spans="1:7">
      <c r="B7" s="17"/>
      <c r="C7" s="24" t="s">
        <v>2</v>
      </c>
      <c r="D7" s="6"/>
      <c r="E7" s="7"/>
      <c r="F7" s="3"/>
      <c r="G7" s="4"/>
    </row>
    <row r="8" spans="1:7">
      <c r="B8" s="17">
        <v>1</v>
      </c>
      <c r="C8" s="25" t="s">
        <v>3</v>
      </c>
      <c r="D8" s="8" t="s">
        <v>4</v>
      </c>
      <c r="E8" s="9">
        <v>288</v>
      </c>
      <c r="F8" s="3"/>
      <c r="G8" s="4"/>
    </row>
    <row r="9" spans="1:7">
      <c r="B9" s="17">
        <v>2</v>
      </c>
      <c r="C9" s="25" t="s">
        <v>5</v>
      </c>
      <c r="D9" s="8" t="s">
        <v>6</v>
      </c>
      <c r="E9" s="9">
        <v>2176</v>
      </c>
      <c r="F9" s="3"/>
      <c r="G9" s="4"/>
    </row>
    <row r="10" spans="1:7">
      <c r="B10" s="17">
        <v>3</v>
      </c>
      <c r="C10" s="25" t="s">
        <v>7</v>
      </c>
      <c r="D10" s="8" t="s">
        <v>8</v>
      </c>
      <c r="E10" s="9">
        <v>300</v>
      </c>
      <c r="F10" s="3"/>
      <c r="G10" s="4"/>
    </row>
    <row r="11" spans="1:7">
      <c r="B11" s="17">
        <v>4</v>
      </c>
      <c r="C11" s="25" t="s">
        <v>9</v>
      </c>
      <c r="D11" s="8" t="s">
        <v>4</v>
      </c>
      <c r="E11" s="9">
        <v>1</v>
      </c>
      <c r="F11" s="3"/>
      <c r="G11" s="4"/>
    </row>
    <row r="12" spans="1:7">
      <c r="B12" s="17">
        <v>5</v>
      </c>
      <c r="C12" s="26" t="s">
        <v>10</v>
      </c>
      <c r="D12" s="10" t="s">
        <v>11</v>
      </c>
      <c r="E12" s="11">
        <v>576</v>
      </c>
      <c r="F12" s="3"/>
      <c r="G12" s="4"/>
    </row>
    <row r="13" spans="1:7" ht="26.25">
      <c r="B13" s="17">
        <v>6</v>
      </c>
      <c r="C13" s="26" t="s">
        <v>12</v>
      </c>
      <c r="D13" s="10" t="s">
        <v>4</v>
      </c>
      <c r="E13" s="11">
        <v>150</v>
      </c>
      <c r="F13" s="3"/>
      <c r="G13" s="4"/>
    </row>
    <row r="14" spans="1:7">
      <c r="B14" s="17"/>
      <c r="C14" s="24" t="s">
        <v>13</v>
      </c>
      <c r="D14" s="6"/>
      <c r="E14" s="7"/>
      <c r="F14" s="3"/>
      <c r="G14" s="4"/>
    </row>
    <row r="15" spans="1:7">
      <c r="B15" s="17"/>
      <c r="C15" s="27" t="s">
        <v>14</v>
      </c>
      <c r="D15" s="6"/>
      <c r="E15" s="7"/>
      <c r="F15" s="3"/>
      <c r="G15" s="4"/>
    </row>
    <row r="16" spans="1:7">
      <c r="B16" s="17">
        <v>1</v>
      </c>
      <c r="C16" s="28" t="s">
        <v>15</v>
      </c>
      <c r="D16" s="12" t="s">
        <v>16</v>
      </c>
      <c r="E16" s="7">
        <v>1108</v>
      </c>
      <c r="F16" s="3"/>
      <c r="G16" s="4"/>
    </row>
    <row r="17" spans="2:7">
      <c r="B17" s="17">
        <v>2</v>
      </c>
      <c r="C17" s="28" t="s">
        <v>17</v>
      </c>
      <c r="D17" s="12" t="s">
        <v>16</v>
      </c>
      <c r="E17" s="7">
        <v>180</v>
      </c>
      <c r="F17" s="3"/>
      <c r="G17" s="4"/>
    </row>
    <row r="18" spans="2:7">
      <c r="B18" s="17">
        <v>3</v>
      </c>
      <c r="C18" s="28" t="s">
        <v>18</v>
      </c>
      <c r="D18" s="12" t="s">
        <v>16</v>
      </c>
      <c r="E18" s="7">
        <v>78</v>
      </c>
      <c r="F18" s="3"/>
      <c r="G18" s="4"/>
    </row>
    <row r="19" spans="2:7">
      <c r="B19" s="17">
        <v>4</v>
      </c>
      <c r="C19" s="28" t="s">
        <v>19</v>
      </c>
      <c r="D19" s="12" t="s">
        <v>16</v>
      </c>
      <c r="E19" s="7">
        <v>730</v>
      </c>
      <c r="F19" s="3"/>
      <c r="G19" s="4"/>
    </row>
    <row r="20" spans="2:7">
      <c r="B20" s="17">
        <v>5</v>
      </c>
      <c r="C20" s="28" t="s">
        <v>20</v>
      </c>
      <c r="D20" s="12" t="s">
        <v>16</v>
      </c>
      <c r="E20" s="7">
        <v>100</v>
      </c>
      <c r="F20" s="3"/>
      <c r="G20" s="4"/>
    </row>
    <row r="21" spans="2:7">
      <c r="B21" s="17">
        <v>6</v>
      </c>
      <c r="C21" s="28" t="s">
        <v>21</v>
      </c>
      <c r="D21" s="12" t="s">
        <v>16</v>
      </c>
      <c r="E21" s="7">
        <v>100</v>
      </c>
      <c r="F21" s="3"/>
      <c r="G21" s="4"/>
    </row>
    <row r="22" spans="2:7">
      <c r="B22" s="17">
        <v>7</v>
      </c>
      <c r="C22" s="28" t="s">
        <v>22</v>
      </c>
      <c r="D22" s="12" t="s">
        <v>16</v>
      </c>
      <c r="E22" s="7">
        <v>60</v>
      </c>
      <c r="F22" s="3"/>
      <c r="G22" s="4"/>
    </row>
    <row r="23" spans="2:7">
      <c r="B23" s="17">
        <v>8</v>
      </c>
      <c r="C23" s="28" t="s">
        <v>23</v>
      </c>
      <c r="D23" s="12" t="s">
        <v>16</v>
      </c>
      <c r="E23" s="7">
        <v>60</v>
      </c>
      <c r="F23" s="3"/>
      <c r="G23" s="4"/>
    </row>
    <row r="24" spans="2:7">
      <c r="B24" s="17">
        <v>9</v>
      </c>
      <c r="C24" s="28" t="s">
        <v>24</v>
      </c>
      <c r="D24" s="12" t="s">
        <v>16</v>
      </c>
      <c r="E24" s="7">
        <v>60</v>
      </c>
      <c r="F24" s="3"/>
      <c r="G24" s="4"/>
    </row>
    <row r="25" spans="2:7">
      <c r="B25" s="17">
        <v>10</v>
      </c>
      <c r="C25" s="29" t="s">
        <v>25</v>
      </c>
      <c r="D25" s="12" t="s">
        <v>16</v>
      </c>
      <c r="E25" s="6">
        <v>60</v>
      </c>
      <c r="F25" s="3"/>
      <c r="G25" s="4"/>
    </row>
    <row r="26" spans="2:7">
      <c r="B26" s="17">
        <v>11</v>
      </c>
      <c r="C26" s="29" t="s">
        <v>26</v>
      </c>
      <c r="D26" s="12" t="s">
        <v>16</v>
      </c>
      <c r="E26" s="6">
        <v>60</v>
      </c>
      <c r="F26" s="3"/>
      <c r="G26" s="4"/>
    </row>
    <row r="27" spans="2:7">
      <c r="B27" s="17">
        <v>12</v>
      </c>
      <c r="C27" s="29" t="s">
        <v>27</v>
      </c>
      <c r="D27" s="12" t="s">
        <v>16</v>
      </c>
      <c r="E27" s="6">
        <v>60</v>
      </c>
      <c r="F27" s="3"/>
      <c r="G27" s="4"/>
    </row>
    <row r="28" spans="2:7">
      <c r="B28" s="17">
        <v>13</v>
      </c>
      <c r="C28" s="28" t="s">
        <v>28</v>
      </c>
      <c r="D28" s="10" t="s">
        <v>4</v>
      </c>
      <c r="E28" s="12">
        <f>576+90</f>
        <v>666</v>
      </c>
      <c r="F28" s="3"/>
      <c r="G28" s="4"/>
    </row>
    <row r="29" spans="2:7">
      <c r="B29" s="17">
        <v>14</v>
      </c>
      <c r="C29" s="28" t="s">
        <v>29</v>
      </c>
      <c r="D29" s="10" t="s">
        <v>4</v>
      </c>
      <c r="E29" s="12">
        <f>45*4</f>
        <v>180</v>
      </c>
      <c r="F29" s="3"/>
      <c r="G29" s="4"/>
    </row>
    <row r="30" spans="2:7">
      <c r="B30" s="17">
        <v>15</v>
      </c>
      <c r="C30" s="28" t="s">
        <v>30</v>
      </c>
      <c r="D30" s="10" t="s">
        <v>4</v>
      </c>
      <c r="E30" s="12">
        <v>20</v>
      </c>
      <c r="F30" s="3"/>
      <c r="G30" s="4"/>
    </row>
    <row r="31" spans="2:7">
      <c r="B31" s="17">
        <v>16</v>
      </c>
      <c r="C31" s="28" t="s">
        <v>31</v>
      </c>
      <c r="D31" s="10" t="s">
        <v>4</v>
      </c>
      <c r="E31" s="12">
        <v>6</v>
      </c>
      <c r="F31" s="3"/>
      <c r="G31" s="4"/>
    </row>
    <row r="32" spans="2:7">
      <c r="B32" s="17">
        <v>17</v>
      </c>
      <c r="C32" s="28" t="s">
        <v>32</v>
      </c>
      <c r="D32" s="10" t="s">
        <v>4</v>
      </c>
      <c r="E32" s="12">
        <v>90</v>
      </c>
      <c r="F32" s="3"/>
      <c r="G32" s="4"/>
    </row>
    <row r="33" spans="2:7">
      <c r="B33" s="17">
        <v>18</v>
      </c>
      <c r="C33" s="28" t="s">
        <v>33</v>
      </c>
      <c r="D33" s="10" t="s">
        <v>4</v>
      </c>
      <c r="E33" s="12">
        <v>90</v>
      </c>
      <c r="F33" s="3"/>
      <c r="G33" s="4"/>
    </row>
    <row r="34" spans="2:7" ht="29.25" customHeight="1">
      <c r="B34" s="17">
        <v>19</v>
      </c>
      <c r="C34" s="30" t="s">
        <v>34</v>
      </c>
      <c r="D34" s="10" t="s">
        <v>4</v>
      </c>
      <c r="E34" s="12">
        <v>45</v>
      </c>
      <c r="F34" s="3"/>
      <c r="G34" s="4"/>
    </row>
    <row r="35" spans="2:7">
      <c r="B35" s="17">
        <v>20</v>
      </c>
      <c r="C35" s="30" t="s">
        <v>35</v>
      </c>
      <c r="D35" s="10" t="s">
        <v>4</v>
      </c>
      <c r="E35" s="12">
        <v>46</v>
      </c>
      <c r="F35" s="3"/>
      <c r="G35" s="4"/>
    </row>
    <row r="36" spans="2:7">
      <c r="B36" s="17"/>
      <c r="C36" s="31" t="s">
        <v>36</v>
      </c>
      <c r="D36" s="6"/>
      <c r="E36" s="7"/>
      <c r="F36" s="3"/>
      <c r="G36" s="4"/>
    </row>
    <row r="37" spans="2:7">
      <c r="B37" s="17">
        <v>1</v>
      </c>
      <c r="C37" s="32" t="s">
        <v>37</v>
      </c>
      <c r="D37" s="10" t="s">
        <v>4</v>
      </c>
      <c r="E37" s="7">
        <v>1</v>
      </c>
      <c r="F37" s="3"/>
      <c r="G37" s="4"/>
    </row>
    <row r="38" spans="2:7">
      <c r="B38" s="17">
        <v>2</v>
      </c>
      <c r="C38" s="32" t="s">
        <v>38</v>
      </c>
      <c r="D38" s="10" t="s">
        <v>4</v>
      </c>
      <c r="E38" s="7">
        <v>28</v>
      </c>
      <c r="F38" s="3"/>
      <c r="G38" s="4"/>
    </row>
    <row r="39" spans="2:7">
      <c r="B39" s="17">
        <v>3</v>
      </c>
      <c r="C39" s="32" t="s">
        <v>39</v>
      </c>
      <c r="D39" s="10" t="s">
        <v>4</v>
      </c>
      <c r="E39" s="7">
        <v>93</v>
      </c>
      <c r="F39" s="3"/>
      <c r="G39" s="4"/>
    </row>
    <row r="40" spans="2:7">
      <c r="B40" s="17">
        <v>4</v>
      </c>
      <c r="C40" s="32" t="s">
        <v>40</v>
      </c>
      <c r="D40" s="10" t="s">
        <v>4</v>
      </c>
      <c r="E40" s="7">
        <v>84</v>
      </c>
      <c r="F40" s="3"/>
      <c r="G40" s="4"/>
    </row>
    <row r="41" spans="2:7">
      <c r="B41" s="17">
        <v>5</v>
      </c>
      <c r="C41" s="32" t="s">
        <v>41</v>
      </c>
      <c r="D41" s="10" t="s">
        <v>4</v>
      </c>
      <c r="E41" s="7">
        <v>53</v>
      </c>
      <c r="F41" s="3"/>
      <c r="G41" s="4"/>
    </row>
    <row r="42" spans="2:7">
      <c r="B42" s="17">
        <v>6</v>
      </c>
      <c r="C42" s="32" t="s">
        <v>42</v>
      </c>
      <c r="D42" s="10" t="s">
        <v>4</v>
      </c>
      <c r="E42" s="7">
        <v>19</v>
      </c>
      <c r="F42" s="3"/>
      <c r="G42" s="4"/>
    </row>
    <row r="43" spans="2:7">
      <c r="B43" s="17">
        <v>7</v>
      </c>
      <c r="C43" s="32" t="s">
        <v>43</v>
      </c>
      <c r="D43" s="10" t="s">
        <v>4</v>
      </c>
      <c r="E43" s="7">
        <v>6</v>
      </c>
      <c r="F43" s="3"/>
      <c r="G43" s="4"/>
    </row>
    <row r="44" spans="2:7">
      <c r="B44" s="17">
        <v>8</v>
      </c>
      <c r="C44" s="32" t="s">
        <v>44</v>
      </c>
      <c r="D44" s="10" t="s">
        <v>4</v>
      </c>
      <c r="E44" s="7">
        <v>4</v>
      </c>
      <c r="F44" s="3"/>
      <c r="G44" s="4"/>
    </row>
    <row r="45" spans="2:7">
      <c r="B45" s="17">
        <v>9</v>
      </c>
      <c r="C45" s="30" t="s">
        <v>45</v>
      </c>
      <c r="D45" s="10" t="s">
        <v>4</v>
      </c>
      <c r="E45" s="12">
        <v>288</v>
      </c>
      <c r="F45" s="3"/>
      <c r="G45" s="4"/>
    </row>
    <row r="46" spans="2:7">
      <c r="B46" s="17">
        <v>10</v>
      </c>
      <c r="C46" s="30" t="s">
        <v>46</v>
      </c>
      <c r="D46" s="10" t="s">
        <v>4</v>
      </c>
      <c r="E46" s="12">
        <v>288</v>
      </c>
      <c r="F46" s="3"/>
      <c r="G46" s="4"/>
    </row>
    <row r="47" spans="2:7">
      <c r="B47" s="17"/>
      <c r="C47" s="24" t="s">
        <v>47</v>
      </c>
      <c r="D47" s="6"/>
      <c r="E47" s="7"/>
      <c r="F47" s="3"/>
      <c r="G47" s="4"/>
    </row>
    <row r="48" spans="2:7" ht="38.25">
      <c r="B48" s="17">
        <v>1</v>
      </c>
      <c r="C48" s="32" t="s">
        <v>48</v>
      </c>
      <c r="D48" s="13" t="s">
        <v>4</v>
      </c>
      <c r="E48" s="14">
        <v>1</v>
      </c>
      <c r="F48" s="3"/>
      <c r="G48" s="4"/>
    </row>
    <row r="49" spans="2:7">
      <c r="B49" s="17">
        <v>2</v>
      </c>
      <c r="C49" s="32" t="s">
        <v>49</v>
      </c>
      <c r="D49" s="13" t="s">
        <v>4</v>
      </c>
      <c r="E49" s="14">
        <v>1</v>
      </c>
      <c r="F49" s="3"/>
      <c r="G49" s="4"/>
    </row>
    <row r="50" spans="2:7">
      <c r="B50" s="17">
        <v>3</v>
      </c>
      <c r="C50" s="33" t="s">
        <v>50</v>
      </c>
      <c r="D50" s="13" t="s">
        <v>4</v>
      </c>
      <c r="E50" s="14">
        <v>1</v>
      </c>
      <c r="F50" s="3"/>
      <c r="G50" s="4"/>
    </row>
    <row r="51" spans="2:7" ht="25.5">
      <c r="B51" s="17">
        <v>4</v>
      </c>
      <c r="C51" s="34" t="s">
        <v>51</v>
      </c>
      <c r="D51" s="15" t="s">
        <v>4</v>
      </c>
      <c r="E51" s="15">
        <v>1</v>
      </c>
      <c r="F51" s="3"/>
      <c r="G51" s="4"/>
    </row>
    <row r="52" spans="2:7" ht="25.5">
      <c r="B52" s="17">
        <v>5</v>
      </c>
      <c r="C52" s="35" t="s">
        <v>52</v>
      </c>
      <c r="D52" s="16" t="s">
        <v>4</v>
      </c>
      <c r="E52" s="16">
        <v>1</v>
      </c>
      <c r="F52" s="3"/>
      <c r="G52" s="4"/>
    </row>
    <row r="53" spans="2:7" ht="25.5">
      <c r="B53" s="17">
        <v>6</v>
      </c>
      <c r="C53" s="32" t="s">
        <v>53</v>
      </c>
      <c r="D53" s="13" t="s">
        <v>4</v>
      </c>
      <c r="E53" s="14">
        <v>2</v>
      </c>
      <c r="F53" s="3"/>
      <c r="G53" s="4"/>
    </row>
    <row r="54" spans="2:7">
      <c r="B54" s="17">
        <v>7</v>
      </c>
      <c r="C54" s="32" t="s">
        <v>54</v>
      </c>
      <c r="D54" s="16" t="s">
        <v>4</v>
      </c>
      <c r="E54" s="16">
        <v>1</v>
      </c>
      <c r="F54" s="3"/>
      <c r="G54" s="4"/>
    </row>
    <row r="55" spans="2:7">
      <c r="B55" s="17">
        <v>8</v>
      </c>
      <c r="C55" s="33" t="s">
        <v>55</v>
      </c>
      <c r="D55" s="16" t="s">
        <v>4</v>
      </c>
      <c r="E55" s="16">
        <v>4</v>
      </c>
      <c r="F55" s="3"/>
      <c r="G55" s="4"/>
    </row>
    <row r="56" spans="2:7">
      <c r="B56" s="17">
        <v>9</v>
      </c>
      <c r="C56" s="33" t="s">
        <v>56</v>
      </c>
      <c r="D56" s="16" t="s">
        <v>4</v>
      </c>
      <c r="E56" s="16">
        <v>8</v>
      </c>
      <c r="F56" s="3"/>
      <c r="G56" s="4"/>
    </row>
    <row r="57" spans="2:7">
      <c r="B57" s="17">
        <v>10</v>
      </c>
      <c r="C57" s="33" t="s">
        <v>57</v>
      </c>
      <c r="D57" s="16" t="s">
        <v>4</v>
      </c>
      <c r="E57" s="7">
        <v>1</v>
      </c>
      <c r="F57" s="3"/>
      <c r="G57" s="4"/>
    </row>
    <row r="58" spans="2:7">
      <c r="B58" s="17">
        <v>11</v>
      </c>
      <c r="C58" s="33" t="s">
        <v>58</v>
      </c>
      <c r="D58" s="16" t="s">
        <v>4</v>
      </c>
      <c r="E58" s="7">
        <v>2</v>
      </c>
      <c r="F58" s="3"/>
      <c r="G58" s="4"/>
    </row>
    <row r="59" spans="2:7">
      <c r="B59" s="17">
        <v>12</v>
      </c>
      <c r="C59" s="33" t="s">
        <v>59</v>
      </c>
      <c r="D59" s="16" t="s">
        <v>4</v>
      </c>
      <c r="E59" s="7">
        <v>1</v>
      </c>
      <c r="F59" s="3"/>
      <c r="G59" s="4"/>
    </row>
    <row r="60" spans="2:7">
      <c r="B60" s="17">
        <v>13</v>
      </c>
      <c r="C60" s="33" t="s">
        <v>60</v>
      </c>
      <c r="D60" s="16" t="s">
        <v>4</v>
      </c>
      <c r="E60" s="7">
        <v>2</v>
      </c>
      <c r="F60" s="3"/>
      <c r="G60" s="4"/>
    </row>
    <row r="61" spans="2:7">
      <c r="B61" s="17">
        <v>14</v>
      </c>
      <c r="C61" s="36" t="s">
        <v>61</v>
      </c>
      <c r="D61" s="17" t="s">
        <v>62</v>
      </c>
      <c r="E61" s="6">
        <v>1</v>
      </c>
      <c r="F61" s="3"/>
      <c r="G61" s="4"/>
    </row>
    <row r="62" spans="2:7">
      <c r="B62" s="17">
        <v>15</v>
      </c>
      <c r="C62" s="36" t="s">
        <v>63</v>
      </c>
      <c r="D62" s="17" t="s">
        <v>62</v>
      </c>
      <c r="E62" s="6">
        <v>1</v>
      </c>
      <c r="F62" s="3"/>
      <c r="G62" s="4"/>
    </row>
    <row r="63" spans="2:7">
      <c r="B63" s="17">
        <v>16</v>
      </c>
      <c r="C63" s="36" t="s">
        <v>64</v>
      </c>
      <c r="D63" s="17" t="s">
        <v>62</v>
      </c>
      <c r="E63" s="6">
        <v>2</v>
      </c>
      <c r="F63" s="3"/>
      <c r="G63" s="4"/>
    </row>
    <row r="64" spans="2:7">
      <c r="B64" s="17">
        <v>17</v>
      </c>
      <c r="C64" s="28" t="s">
        <v>65</v>
      </c>
      <c r="D64" s="12" t="s">
        <v>66</v>
      </c>
      <c r="E64" s="6">
        <v>100</v>
      </c>
      <c r="F64" s="3"/>
      <c r="G64" s="4"/>
    </row>
    <row r="65" spans="2:7">
      <c r="B65" s="17">
        <v>18</v>
      </c>
      <c r="C65" s="28" t="s">
        <v>67</v>
      </c>
      <c r="D65" s="12" t="s">
        <v>68</v>
      </c>
      <c r="E65" s="6">
        <v>1</v>
      </c>
      <c r="F65" s="3"/>
      <c r="G65" s="4"/>
    </row>
    <row r="66" spans="2:7">
      <c r="B66" s="17">
        <v>19</v>
      </c>
      <c r="C66" s="37" t="s">
        <v>69</v>
      </c>
      <c r="D66" s="18" t="s">
        <v>8</v>
      </c>
      <c r="E66" s="6">
        <v>2476</v>
      </c>
      <c r="F66" s="3"/>
      <c r="G66" s="4"/>
    </row>
    <row r="67" spans="2:7">
      <c r="B67" s="17">
        <v>20</v>
      </c>
      <c r="C67" s="37" t="s">
        <v>70</v>
      </c>
      <c r="D67" s="16" t="s">
        <v>4</v>
      </c>
      <c r="E67" s="6">
        <v>288</v>
      </c>
      <c r="F67" s="3"/>
      <c r="G67" s="4"/>
    </row>
    <row r="68" spans="2:7">
      <c r="B68" s="17"/>
      <c r="C68" s="33"/>
      <c r="D68" s="13"/>
      <c r="E68" s="14"/>
      <c r="F68" s="3"/>
      <c r="G68" s="4">
        <f t="shared" ref="G68" si="0">E68*F68</f>
        <v>0</v>
      </c>
    </row>
    <row r="69" spans="2:7">
      <c r="B69" s="38"/>
      <c r="C69" s="19"/>
      <c r="D69" s="19"/>
      <c r="E69" s="19"/>
      <c r="F69" s="20" t="s">
        <v>73</v>
      </c>
      <c r="G69" s="21">
        <f>SUM(G8:G68)</f>
        <v>0</v>
      </c>
    </row>
    <row r="70" spans="2:7">
      <c r="B70" s="38"/>
      <c r="C70" s="19"/>
      <c r="D70" s="19"/>
      <c r="E70" s="19"/>
      <c r="F70" s="20" t="s">
        <v>74</v>
      </c>
      <c r="G70" s="22">
        <f>G69*0.2</f>
        <v>0</v>
      </c>
    </row>
    <row r="71" spans="2:7">
      <c r="B71" s="38"/>
      <c r="C71" s="19"/>
      <c r="D71" s="19"/>
      <c r="E71" s="19"/>
      <c r="F71" s="20" t="s">
        <v>75</v>
      </c>
      <c r="G71" s="21">
        <f>G69+G70</f>
        <v>0</v>
      </c>
    </row>
  </sheetData>
  <mergeCells count="3">
    <mergeCell ref="A1:E1"/>
    <mergeCell ref="B3:C3"/>
    <mergeCell ref="B4:C4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</dc:creator>
  <cp:lastModifiedBy>user</cp:lastModifiedBy>
  <cp:lastPrinted>2019-09-20T08:09:29Z</cp:lastPrinted>
  <dcterms:created xsi:type="dcterms:W3CDTF">2019-09-10T05:54:50Z</dcterms:created>
  <dcterms:modified xsi:type="dcterms:W3CDTF">2019-09-20T08:09:40Z</dcterms:modified>
</cp:coreProperties>
</file>