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mc:AlternateContent xmlns:mc="http://schemas.openxmlformats.org/markup-compatibility/2006">
    <mc:Choice Requires="x15">
      <x15ac:absPath xmlns:x15ac="http://schemas.microsoft.com/office/spreadsheetml/2010/11/ac" url="C:\Users\user\Desktop\СВК\2021_Университет\ДОКЛАД СФУК 2020\"/>
    </mc:Choice>
  </mc:AlternateContent>
  <bookViews>
    <workbookView showHorizontalScroll="0" xWindow="0" yWindow="0" windowWidth="19200" windowHeight="6760"/>
  </bookViews>
  <sheets>
    <sheet name="Sheet1" sheetId="1" r:id="rId1"/>
    <sheet name="Sheet3" sheetId="2" state="hidden" r:id="rId2"/>
    <sheet name="Sheet2" sheetId="3" r:id="rId3"/>
  </sheets>
  <externalReferences>
    <externalReference r:id="rId4"/>
  </externalReferences>
  <definedNames>
    <definedName name="data64">[1]Invoice!$D$39</definedName>
    <definedName name="_xlnm.Print_Area" localSheetId="0">Sheet1!$B$2:$G$108</definedName>
    <definedName name="Z_16855F67_37AB_4752_AA23_96FD6EA2F3E5_.wvu.Cols" localSheetId="0" hidden="1">Sheet1!$H:$K</definedName>
    <definedName name="Z_16855F67_37AB_4752_AA23_96FD6EA2F3E5_.wvu.PrintArea" localSheetId="0" hidden="1">Sheet1!$B$2:$G$108</definedName>
    <definedName name="Z_789D77B1_A5E0_403A_B804_E71F989F014D_.wvu.Cols" localSheetId="0" hidden="1">Sheet1!$H:$K</definedName>
    <definedName name="Z_789D77B1_A5E0_403A_B804_E71F989F014D_.wvu.PrintArea" localSheetId="0" hidden="1">Sheet1!$B$2:$G$108</definedName>
    <definedName name="Z_8497F79D_2C75_4167_834C_D55B187EEAC4_.wvu.Cols" localSheetId="0" hidden="1">Sheet1!$H:$K</definedName>
    <definedName name="Z_8497F79D_2C75_4167_834C_D55B187EEAC4_.wvu.PrintArea" localSheetId="0" hidden="1">Sheet1!$B$2:$G$108</definedName>
    <definedName name="Z_85318034_5F43_4A66_B9BA_3BAE7D23105F_.wvu.Cols" localSheetId="0" hidden="1">Sheet1!$I:$K</definedName>
    <definedName name="Z_926320B3_8FBA_4E17_B9E5_BFC074FB4AE6_.wvu.Cols" localSheetId="0" hidden="1">Sheet1!$I:$K</definedName>
    <definedName name="Z_B598AE22_1914_4CDF_8570_CC3F4C245B98_.wvu.Cols" localSheetId="0" hidden="1">Sheet1!$H:$K</definedName>
    <definedName name="Z_B598AE22_1914_4CDF_8570_CC3F4C245B98_.wvu.PrintArea" localSheetId="0" hidden="1">Sheet1!$B$2:$G$108</definedName>
  </definedNames>
  <calcPr calcId="162913"/>
  <customWorkbookViews>
    <customWorkbookView name="Стефан Белчев - Personal View" guid="{B598AE22-1914-4CDF-8570-CC3F4C245B98}" mergeInterval="0" personalView="1" maximized="1" showHorizontalScroll="0" xWindow="-9" yWindow="-9" windowWidth="1938" windowHeight="1048" activeSheetId="1"/>
    <customWorkbookView name="Жанета Захова - Иванова - Personal View" guid="{E00590C4-D827-4B15-AB1C-AA99E4143F62}" mergeInterval="0" personalView="1" maximized="1" showHorizontalScroll="0" xWindow="-8" yWindow="-8" windowWidth="1936" windowHeight="1056" activeSheetId="1"/>
    <customWorkbookView name="Жанета Захова-Иванова - Personal View" guid="{16855F67-37AB-4752-AA23-96FD6EA2F3E5}" mergeInterval="0" personalView="1" maximized="1" showHorizontalScroll="0" xWindow="-8" yWindow="-8" windowWidth="1936" windowHeight="1056" activeSheetId="1" showComments="commIndAndComment"/>
    <customWorkbookView name="Иванка Чакърова - Personal View" guid="{98E7FD86-0791-4C64-A3C2-3F1FF72ABF64}" mergeInterval="0" personalView="1" maximized="1" showHorizontalScroll="0" windowWidth="1362" windowHeight="601" activeSheetId="1"/>
    <customWorkbookView name="Петър Йорданов Петров - Personal View" guid="{94E07A01-2805-4FB6-9750-99EE1812A8A7}" mergeInterval="0" personalView="1" maximized="1" showHorizontalScroll="0" windowWidth="1436" windowHeight="675" activeSheetId="1"/>
    <customWorkbookView name="Ст.Белчев - Personal View" guid="{926320B3-8FBA-4E17-B9E5-BFC074FB4AE6}" mergeInterval="0" personalView="1" maximized="1" showHorizontalScroll="0" windowWidth="1916" windowHeight="783" activeSheetId="1"/>
    <customWorkbookView name="Валентин Бонев - Personal View" guid="{85318034-5F43-4A66-B9BA-3BAE7D23105F}" mergeInterval="0" personalView="1" maximized="1" showHorizontalScroll="0" xWindow="-8" yWindow="-8" windowWidth="1936" windowHeight="1056" activeSheetId="1"/>
    <customWorkbookView name="Жасмина Точева - Personal View" guid="{F95BAE57-64A0-49ED-BAE0-CAC0E32084FA}" mergeInterval="0" personalView="1" maximized="1" showHorizontalScroll="0" xWindow="-9" yWindow="-9" windowWidth="1458" windowHeight="868" activeSheetId="1" showComments="commIndAndComment"/>
    <customWorkbookView name="userMF - Personal View" guid="{8497F79D-2C75-4167-834C-D55B187EEAC4}" mergeInterval="0" personalView="1" maximized="1" showHorizontalScroll="0" windowWidth="1362" windowHeight="543" activeSheetId="1"/>
    <customWorkbookView name="Генка Христова - Personal View" guid="{789D77B1-A5E0-403A-B804-E71F989F014D}" mergeInterval="0" personalView="1" maximized="1" showHorizontalScroll="0" xWindow="-8" yWindow="-8" windowWidth="1616" windowHeight="876" activeSheetId="1"/>
  </customWorkbookViews>
</workbook>
</file>

<file path=xl/calcChain.xml><?xml version="1.0" encoding="utf-8"?>
<calcChain xmlns="http://schemas.openxmlformats.org/spreadsheetml/2006/main">
  <c r="E72" i="1" l="1"/>
  <c r="E78" i="1" l="1"/>
  <c r="G10" i="2" s="1"/>
  <c r="E62" i="1"/>
  <c r="E52" i="1"/>
  <c r="E45" i="1"/>
  <c r="F45" i="1" l="1"/>
  <c r="C10" i="2"/>
  <c r="C9" i="2" s="1"/>
  <c r="F52" i="1"/>
  <c r="D10" i="2"/>
  <c r="F62" i="1"/>
  <c r="E10" i="2"/>
  <c r="E9" i="2" s="1"/>
  <c r="F72" i="1"/>
  <c r="F10" i="2"/>
  <c r="F9" i="2" s="1"/>
  <c r="F78" i="1"/>
  <c r="E80" i="1"/>
  <c r="G9" i="2"/>
  <c r="B9" i="2"/>
  <c r="F80" i="1" l="1"/>
  <c r="B10" i="2"/>
  <c r="D9" i="2"/>
</calcChain>
</file>

<file path=xl/sharedStrings.xml><?xml version="1.0" encoding="utf-8"?>
<sst xmlns="http://schemas.openxmlformats.org/spreadsheetml/2006/main" count="138" uniqueCount="138">
  <si>
    <t>ТЕЖЕСТ НА ФАКТОРИТЕ</t>
  </si>
  <si>
    <t>КОНТРОЛНА СРЕДА</t>
  </si>
  <si>
    <t>КОНТРОЛНИ ДЕЙНОСТИ</t>
  </si>
  <si>
    <t>ОЦЕНКА НА РИСКА</t>
  </si>
  <si>
    <t>ИНФОРМАЦИЯ И КОМУНИКАЦИЯ</t>
  </si>
  <si>
    <t>МОНИТОРИНГ</t>
  </si>
  <si>
    <t>№</t>
  </si>
  <si>
    <t>Лична почтеност и професионална етика на ръководството и персонала</t>
  </si>
  <si>
    <t>НИВА НА САМООЦЕНКАТА:</t>
  </si>
  <si>
    <t>Определяне на целите /Целеполагане/</t>
  </si>
  <si>
    <t>Организационна структура, осигуряваща разделение на отговорностите, отчетност и докладване</t>
  </si>
  <si>
    <t>КРИТЕРИИ</t>
  </si>
  <si>
    <t>МОТИВИ ЗА ПОСТАВЕНАТА ОЦЕНКА</t>
  </si>
  <si>
    <t>СРЕДНА САМООЦЕНКА</t>
  </si>
  <si>
    <t>НЕЗАДОВОЛИТЕЛНА</t>
  </si>
  <si>
    <t>ЗАДОВОЛИТЕЛНА</t>
  </si>
  <si>
    <t>ДОБРА</t>
  </si>
  <si>
    <t>МНОГО ДОБРА</t>
  </si>
  <si>
    <t xml:space="preserve">КРИТЕРИИ И ОЦЕНКА ЗА КОНТРОЛНА СРЕДА </t>
  </si>
  <si>
    <t>КРИТЕРИИ И ОЦЕНКА ЗА УПРАВЛЕНИЕ НА РИСКА</t>
  </si>
  <si>
    <t>КРИТЕРИИ И ОЦЕНКА ЗА ИНФОРМАЦИЯ И КОМУНИКАЦИЯ</t>
  </si>
  <si>
    <t>КРИТЕРИИ  И ОЦЕНКА ЗА МОНИТОРИНГ</t>
  </si>
  <si>
    <t>Политиките и практиките по управление на човешките ресурси в организацията осигуряват прозрачност при подбора и назначаването на квалифицирани служители.</t>
  </si>
  <si>
    <t>Въведени са политики и процедури за текущ контрол върху изпълнението на поети финансови ангажименти и сключени договори.</t>
  </si>
  <si>
    <t>Въведени са политики и процедури за обективно, пълно, достоверно, точно и навременно осчетоводяване на всички стопански операции в организацията.</t>
  </si>
  <si>
    <t>Има правила за работа с информационните системи/технологии, които включват смяна на пароли, права за достъп, външна защита и други.</t>
  </si>
  <si>
    <t>Годишните цели на организацията и показателите/индикаторите за тяхното изпълнение са определени в планове/програми на организацията.</t>
  </si>
  <si>
    <t>оценка       1 - 4</t>
  </si>
  <si>
    <t>Ръководството предприема адекватни мерки, относими към идентифицираните и оценени рискове.</t>
  </si>
  <si>
    <t>В случай, че са установени нарушения на правилата за поведение същите се докладват и се предприемат съответните дисциплиниращи мерки.</t>
  </si>
  <si>
    <t>Създадена е организация, при която служителите знаят как, къде и пред кого да докладват при установени  грешки, нередности, измами или злоупотреби.</t>
  </si>
  <si>
    <t>Всеки ръководител изпълнява своите задължения и отговорности в съответствие с правилата/реда за делегиране на отговорности в организацията.</t>
  </si>
  <si>
    <t>Всяко структурно звено се отчита за своята дейност и изпълнението на своите цели пред ръководството.</t>
  </si>
  <si>
    <t>Осъществява се ефективна комуникация с външни организации,  във връзка с постигане целите на организацията.</t>
  </si>
  <si>
    <t>Предприемат се адекватни и навременни действия за изпълнение на дадени препоръки и предписания от страна на вътрешен или външен одит, инспекция и др.</t>
  </si>
  <si>
    <t>В стратегическите планове и програми са определени целите, които представляват дългосрочните приоритети на организацията.</t>
  </si>
  <si>
    <t>Длъжностните характеристики на служителите се преглеждат периодично, във връзка със задълженията, изискуемата квалификация и линиите на докладване като се актуализират при необходимост.</t>
  </si>
  <si>
    <t>ОБЩА САМООЦЕНКА ЗА СЪСТОЯНИЕТО НА СФУК</t>
  </si>
  <si>
    <t>Самооценка на раздел „Мониторинг“</t>
  </si>
  <si>
    <t>Самооценка на раздел „Управление на риска“</t>
  </si>
  <si>
    <t>Самооценка на раздел „Контролни дейности“</t>
  </si>
  <si>
    <t>Самооценка на раздел „Информация и комуникация“</t>
  </si>
  <si>
    <t>Самооценка на раздел „Контролна среда“</t>
  </si>
  <si>
    <t>Спазва се принципът на двойния подпис при поемане на финансови задължения и извършване на плащания.</t>
  </si>
  <si>
    <t xml:space="preserve">Всяко  звено на организацията (дирекция/отдел/др.) има ясно дефинирани правомощия и отговорности, описани във функционални характеристики или по друг подходящ начин. </t>
  </si>
  <si>
    <t>В организацията се прилагат правила за поведение  (Етичен кодекс, Кодекс за поведение и др.).</t>
  </si>
  <si>
    <t>Организационната структура на всяко звено в организацията е в съответствие с възложените й функции и дейности.</t>
  </si>
  <si>
    <t>През отчетната година дейности и/или процеси на организацията не са били обект на критични обществени обсъждания и публикации.</t>
  </si>
  <si>
    <t>КРИТЕРИИ И ОЦЕНКА ЗА КОНТРОЛНИ ДЕЙНОСТИ</t>
  </si>
  <si>
    <t>Стратегическите цели са съобразени  с целите и задачите определени с относимите  национални стратегии, с управленската програма на правителството, и/или с други стратегически документи.</t>
  </si>
  <si>
    <t>ВЪПРОСНИК ЗА САМООЦЕНКА                                                                            НА СИСТЕМИТЕ ЗА ФИНАНСОВО УПРАВЛЕНИЕ И КОНТРОЛ</t>
  </si>
  <si>
    <t xml:space="preserve"> - ОРГАНИЗАЦИЯТА НЕ ПОКРИВА КРИТЕРИИТЕ</t>
  </si>
  <si>
    <t xml:space="preserve"> - ОРГАНИЗАЦИЯТА ЧАСТИЧНО ПОКРИВА КРИТЕРИИТЕ</t>
  </si>
  <si>
    <t xml:space="preserve"> - ОРГАНИЗАЦИЯТА ПОКРИВА КРИТЕРИИТЕ, НО СЕ НУЖДАЕ ОТ ПОДОБРЕНИЕ</t>
  </si>
  <si>
    <t xml:space="preserve"> - ОРГАНИЗАЦИЯТА НАПЪЛНО ПОКРИВА КРИТЕРИИТЕ </t>
  </si>
  <si>
    <t xml:space="preserve">Делегираните правомощия и отговорности са разпределени, отчитайки необходимата компетентност и се проверяват текущо като се актуализират при всяка съществена промяна на обстоятелствата. </t>
  </si>
  <si>
    <t>Текучеството на ръководния и/или експертния състав е в граници, които не оказват влияние върху постигане целите на организацията.</t>
  </si>
  <si>
    <t>Извършва се текущ преглед и актуализация на Стратегията за управление на риска.</t>
  </si>
  <si>
    <t xml:space="preserve">За отчетния период годишните цели на организацията са изпълнени и същите са подпомогнали изпълнението на стратегическите планове и програмните документи.
</t>
  </si>
  <si>
    <t xml:space="preserve">Отговорил:             </t>
  </si>
  <si>
    <t xml:space="preserve">Организация:             </t>
  </si>
  <si>
    <t xml:space="preserve">Длъжност:             </t>
  </si>
  <si>
    <t>МИНИСТЕРСТВО НА ФИНАНСИТЕ                                 Утвърдил: /п/
                                                                                                           МИНИСТЪР НА ФИНАНСИТЕ 
                                                                                                                        Кирил Ананиев</t>
  </si>
  <si>
    <t xml:space="preserve">                                                                                                                        м. ноември 2020 г.</t>
  </si>
  <si>
    <t xml:space="preserve">Управление на човешките ресурси </t>
  </si>
  <si>
    <t>Годишните цели на организацията са ясни, конкретни и измерими.</t>
  </si>
  <si>
    <t>Проблемите/въпросите по отношение на вътрешния контрол се дискутират на оперативни заседания на ръководния състав, заседания на риск-мениджмънта/Комитета по риска/Съвета за управление на риска и др.</t>
  </si>
  <si>
    <t>В организацията има риск-регистър, който включва съществените рискове, свързани с целите на всички административни звена и въведените контролни дейности.</t>
  </si>
  <si>
    <t>Въведени са правила за достъп до активите и информацията (включително личните данни), които осигуряват тяхната защита от неоторизиран достъп.</t>
  </si>
  <si>
    <t>Прилага се политика за информационна сигурност, включваща защита от зловреден софтуер, контроли за управление на рисковете, застрашаващи ИС и план за възстановяване при сривове на информационните системи.</t>
  </si>
  <si>
    <t>Осъществява се ефективна комуникация до всички йерархични нива на организацията.</t>
  </si>
  <si>
    <t>Управленска философия, стил на работа на ръководството и компетентност на персонала</t>
  </si>
  <si>
    <t>Ръководството на организацията разполага с уместна, своевременна, актуална, точна, вярна и достъпна информация при текущата работа и вземане на съответните управленски решения.</t>
  </si>
  <si>
    <t>Прилагат се процедури по документиране, съхраняване и архивиране на информацията, съдържаща правила за съставяне, оформяне, движение, използване и архивиране на документите и осигуряваща адекватна одитна пътека за проследимост и наблюдение.</t>
  </si>
  <si>
    <t>Тихомир Николов Стайков</t>
  </si>
  <si>
    <t>Университет "Проф. д-р Асен Златаров"</t>
  </si>
  <si>
    <t>Експерт методология и вътрешен контрол</t>
  </si>
  <si>
    <t>"Стратегията за развитие на Университет "Проф. д-р Асен Златаров"" за периода 2016-2020 г. дефинира целите, представляващи дългосрочните приоритети, утвърдени от Академичния съвет на публичната институция.</t>
  </si>
  <si>
    <t>Административно-управленската дейност, образователният процес, научноизследователската и художественотворческа дейност, както и ресурсното обезпечаване са акценти от стратегията за развитие, които следват насоките в национални стратегии и управленски програми за развитие на висшето образование в България.</t>
  </si>
  <si>
    <t xml:space="preserve"> Академичният съвет е орган за ръководство на учебната и научна дейност на институцията и като такъв определя и утвърждава политиката на висшето училище. Всички решения на Академичния съвет се публикуват на интернет страницата на организацията. Деканите на факултети, директори на колежи и департаменти, ръководители катедри, запознават и представят на заседания, писмено разписаните действия на публичната институция . Главният счетоводител и експерта методология и вътрешен контрол периодично запознават служителите със стратегическите планове и нормативни документи.</t>
  </si>
  <si>
    <t>През отчетния период  годишни цели на университета са изпълнени,  в това число и предприетите от Академичен съвет антикризисни мерки, следствие на глобалното разпространение на COVID 19.</t>
  </si>
  <si>
    <t>Годишните цели на публичната институция са определени в Стратегията за развитие, както и годишните планове на ръководството на университета.</t>
  </si>
  <si>
    <t>Ключовите критерии, на които трябва да отговарят индикаторите за изпълнение на годишните цели на университета предполагат да са свързани със самите цели; количествено измерими, когато това е възможно; тясно свързани с аспектите на дейността на висшето образование, над която университета има някакъв контрол.  Респективно към всичко казано, и през текущата година ще се наблегне на конкретика на количествените и качествени измервания.</t>
  </si>
  <si>
    <t xml:space="preserve">Етичният кодекс на университета определя основните цели, принципи, ценности и правила за поведение, които служителите трябва да спазват. Една от основните цели на кодекса е повишаване на обществено доверие в професионализма и морала на университетските преподаватели и служители. Въз основа на решение № 17 от протокол № 34/21.06.2017 г. на Академичния съвет, е избран нов състав на комисията по етика. Същата е назначена със заповед № РД 254/26.06.2017 г. на Ректора на университета.
</t>
  </si>
  <si>
    <t>При постъпване на работа в Университета прекият ръководител запознава новопостъпилия служител с разпоредбите на кодекса.Кодекса определя основните принципи, цели, ценности и правила на работещите в университета – чл. 1 от Етичен кодекс.
Етичния кодекс на Университет „Проф. д-р Асен Златаров“, както и правилата за работата на комисията по етика са публикувани на интернет-страницата на институцията</t>
  </si>
  <si>
    <t>Съгласно правилата за работа на Комисията, писмените неанонимни сигнали за нарушаване на нормите на поведение се адсресират до Комисията и се входират в деловодството на университета. За всяко свое решение Комисията писмено информира ректорът, като при необходимост се предлага търсене на административна или дисциплинарна отговорност.
Не са установени случаи на неетично поведение на служителите през 2020 г.</t>
  </si>
  <si>
    <t>Организационната структура е в съответствие с изискванията на Закон за висшето образование, законовата рамка, вътрешните нормативни документи и спецификата на организацията.</t>
  </si>
  <si>
    <t>Функционалните характеристики са разписани в Правилника за устройство и дейността на университета, Правилник за вътрешния трудов ред, както и релеватни за тях вътрешни правила.</t>
  </si>
  <si>
    <t xml:space="preserve">Управленската отговорност и контролните дейности налагат Ректора да въвежда писмени политики и процедури, и да създаде необходимата организация, чрез която да се предотврати възможността едно лице да контролира всички ключови дейности и процеси в организацията. Респективно на това в университета е назначен експерт методология и вътрешен контрол, на който са възложени функциите по осъществяване на предварителен контрол за законосъобразност, методология и разписване на правила за вътрешен контрол (ВК), подробно разписани в неговата длъжностна характеристика. В Системата за вътрешен контрол (СВК) на Университета също е разписана тази съществена контролна дейност, както и във вътрешните правила за осъществяване на предварителен контрол за законосъобразност. </t>
  </si>
  <si>
    <t>Въз основа на чл. 11,ал.2, т.3 от ЗФУКПС, както и указания за осъществяване на управленска отговорност в организациите от публичния сектор, Ректорът на висшето училище е създал необходимите условия за отчетност и докладване. Регулярни работни срещи, проследяване на документооборота, както и въвеждане на последващи оценки на изпълнението са част от писмено разписаните индикатори за адекватни линии на отчетност и докладване.</t>
  </si>
  <si>
    <t>Длъжностни лица в институцията, притежават необходимата компетентност и практически опит за съответната длъжност, което им позволява да осъществят адекватно делегираните им правомощия. Актовете (заповеди на Ректор и заверени пълномощни) са свързани със специфичен достъп до информация, финансови документи, подписване на договори, платежни нареждания и друга финансова или правна документация. Последните, при всяка съществена промяна или конкретно обостоятелство, подлежат на промяна.</t>
  </si>
  <si>
    <t>Ежегодно Ректорът на университета утвърждава план за обучения на администрацията, които е за специализирани обучения, допринасящи за постигане целите на институцията и за обучения, свързани с професионално и личностно израстване. Освен това на всеки един член от ръководството е дадена възможност за развитие, посредством участие в управлението на проекти, координация или експертни становища.</t>
  </si>
  <si>
    <t>Всеки ръководител изпълнява своите задължения и отговорности, съобразно подписана дъжностна характеристика, разписана конкретна заповед, вътрешна нормативна уредба  или заверено пълномощно от Ректора на университета.</t>
  </si>
  <si>
    <t>Вътрешния контрол е процес, който се развива във висшето учебно заведение.  Утвърдените от Министъра на финанси с Заповед № ЗВФ 184/06.03.2020 г.. - Методически насоки по елементите на финансово управление и контрол, Указания за управление на риска в организациите от публичния сектор, Указания за последващи оценки на изпълнението в организациите от публичния сектор и Указания за осъществяване на предварителен контрал за законосъобразност от организациите от публичния сектор, са предпоставка за актуализиране на вътрешния контрол в университета.Експерт методология и вътрешен контрол е в основата на този процес и ежегодно участва в обучения, организирани от Школата по публични финанси, като поддържа контакти и с други публичнии институции за обмяна на добри практики. Провеждат се оперативни заседания между ръководството и отговорните лица, на които се дискутира посоката на развитие и адаптиране на вътрешните правила.</t>
  </si>
  <si>
    <t>През 2020 г. не е налице текучество на ръководен или експертен състав.</t>
  </si>
  <si>
    <t>Периодично се правят прегледи на длъжностните характеристики на администрацията, заета във финансово-счетоводия отдел и научноизследователския институт. Последният преглед е извършен през 2020 г.</t>
  </si>
  <si>
    <t>Академичния състав на университета се атестира съобразно Правилник за атестиране на академичния състав, като срокът за нехабилитираните лица е веднъж на 3 години, а на хабилитираните веднъж на 5 години.  Атестирането на непреподавателския състав се извършва при условията на Правилник за атестиране на непреподавателски състав, който подлежи на редовно практическо приложение.</t>
  </si>
  <si>
    <t>Подбора на персонала е в съотвествие с установените в тази област законовите изисквания, както по отношение на обявяване на конкурси за заемана на длъжности, така и при самото провеждане на подбора.</t>
  </si>
  <si>
    <t>Актуализирането на риск регистъра на висшето училище е извършено и разписано през месец септември 2020 г.</t>
  </si>
  <si>
    <t>Системата на двойния подпис като процедура, при която преди поемането на всяко финансово  задължение (сключване на договори, вкл. за продажба на имущество, заповеди за назначаване или командироване и др.) и извършването на плащане (разходен касов ордер, платежно нареждане) се осъществява след полагане подписите на:
За Учебна дейност: Ректор/Пом.-ректор и Главен счетоводител/Зам.-главен счетоводител УД; За Научноизследователски институт:Зам.-ректор НИД и Зам.-главен счетоводител НИИ.</t>
  </si>
  <si>
    <t>Предварителният контрол за законосъобразност се осъществява от експерт методология и вътрешен контрол, назначен конкретно за осъществяване на тази дейност и за поддържане на устойчиво развитие на вътрешния контрол в цялостната дейност на институцията. През 2020 г. се въведе "специфичния контрол", който се осъществява от съответните ръководители на звена.</t>
  </si>
  <si>
    <t>В Правилника за вътрешния трудов ред се акцентира и върху работата с информационни системи и технологии. Компютърният център към институцията отговаря за поддръжката на софтуерите, като работи в сътрудничество с представители на фирми, обслужващи програмните продукти на университета.</t>
  </si>
  <si>
    <t>Политика за защита на личните данни на обучаваните в университета, организацията на дейността на отдел "Координация и управление на човешките ресурси", "Учебно-информационен център", системата за работно време на служителите на институцията, осигуреното видеонаблюдение и охрана са част от предприетите мерки на ръководството по отношение на неоторизирания достъп.</t>
  </si>
  <si>
    <t xml:space="preserve">През 2020 г. са извършени две последващи оценки на изпълнението.  Последните са извършени при наличие на информация за възможни грешки на приключили процеси. Първата оценка, касае приключил процес, свързан с платено магистърско обучение с обект  вътрешните правила и тяхното прилагане. Втората оценка е предназначена за приключил процес на откриване на научноизследователски институт и съотносима към небходимостта от разписване и актуализиране на вътрешни нормативни документи. През 2021 г. ще бъдат приети вътрешни правила за извършване на последващи оценки, с описани служителите - съобразно функциите и компетентността им, както и обектите на последващи оценки. </t>
  </si>
  <si>
    <t>През 2020 г. стартира разписването на Стратегията за управление на риска за периода 2021-2025 г. (предходна стратегия e за 2016-2020 г.). Новият модел в съответствие с Указанията за управление на риска в организациите от публичния сектор, утвърдени с заповед на министъра на финансите ЗМФ 184/06.03.2020 г. Стратегията се предвижда за утвърждаване през първото тримесечие на 2021 г.</t>
  </si>
  <si>
    <t>Риск Регистъра на висшето училище за 2020 г. включва рискове на организацията, в съотвестние с нейната стратегическа цел, мисия и визия. В регистърна място намират и рисковете произтичащи от възникналата пандемия, следствие глобалното разпространение на COVID-19.</t>
  </si>
  <si>
    <t>В университет има изграден Консултативен съвет за финансово управление и контрол с заповед РД 274/09.12.2015 г. В състава на съвета влизат Зам.-ректорите, пом.-ректор и експерт методология и вътрешен контрол. Участието на горепосочените ръководители се документира, чрез организирани консултации, чрез полагането им на подпис върху протоколи на съвета. Една от задачите на съвета е обсъждане на попълнените въпросници от ръководителите на  основните  звена на Университет „Проф. д-р Асен Златаров”, относно състоянието на финансовото упраление и контрол, както и  на подготовката на работен вариант на доклада за годишното състояние на СВК.</t>
  </si>
  <si>
    <t>В публичната институция има формиран Консултативен съвет за финансово управление и контрол с заповед РД 274/09.12.2015 г. Служителят определен да координа процеса по управление на риска е експерт методология и вътешен контрол.</t>
  </si>
  <si>
    <t>Политиката за текущ контрол върху изпълнението на поети финансови ангажименти и сключени договори се инициира от юрисконсулта на университета, а процедурите за текущ контрол се осъществяват от главен счетоводител/зам. главен счетоводител и експерт методология и вътрешен контрол.</t>
  </si>
  <si>
    <t>Зам.-главни счетоводители УД/НИИ  следят за своевременност на документацията, пълното, точното и вярното отчитане на всички стопанските операции и за аритметичната вярност на първичните счетоводни документи.</t>
  </si>
  <si>
    <t>Ръководството на институцията създава условия за подходящи информационни системи, които дават възможност за вземане на  управленски решения, за оптимално изпълнение на задълженията и за изготвяне на навременни и достоверни доклади относно дейността си.</t>
  </si>
  <si>
    <t>Комуникацията между Ръководството с други организации и трети лица, позволява да се отправят послания с определено съдържание към обществото. При тази комуникация се придържаме към баланс на интереси: от една страна тя се
осъществява, за да се отговори на обществените потребности и нагласи, а от друга - да съответства на нормативните актове, регламентиращи свободния достъп и защитата на информацията. В този смисъл, външната гледна точка относно дейността на висшето училище и проблемите, пред които то е изправено, може да бъде полезна на Ръководството при преценката на всички фактори, вкл. рисковете, влияещи върху дейността му и постигането на поставените цели.</t>
  </si>
  <si>
    <t>Компютърният център към висшето учебно заведение, следи за нормалното функциониране на антивирусните програми, оптималната работа на сървъри и съхраняването на информация, чрез ежемесечно извършване на backup на информацията на "главните" компютри в администрацията. Работи се по разписването на контроли, застрашаващи ИС и план за възстановяване при сривове.</t>
  </si>
  <si>
    <t>При установени грешки, нередности, измами или злоупотреби се  служителят писмено сигнализира до прекия си ръководител,като при необходимист се сигналът се насочва към Комисията по етика по определения за това ред.</t>
  </si>
  <si>
    <t xml:space="preserve">Чрез прилагане на добри практики за отчетност, ежегодния годишен доклад на ръководството включва във себе си информация за цялостната дейност на университета. Докладът е изготвен на база:
• Годишен касов отчет, изготвен от ФСО;
• Обяснителна записка към годишен касов отчет, изготвена от ФСО;
• Годишен отчет за научто-изследователската, художествено-творческата, научно-производствената дейност, изготвен от Зам.-ректор научно-изследователска дейност;
• Доклад от Зам.-ректор международна сътрудничество и следдипломна квалификация;
• Доклад от Зам.-ректор учебна дейност;
• Доклад от Зам.-Ректор  качество на обучение, акредитация и кадри
</t>
  </si>
  <si>
    <t>Редът за движение на информацията по вертикалата и хоризонталата е свързан с организационно-управленческата структура на университета, въдените деловодни системи и компетенции на рецепиентите на информация за изразяване на становища.</t>
  </si>
  <si>
    <t>Въведените правила за документиране на информацията, съхраняване и архивиране в областта на финансово-счетоводната отчетност са съобразени с чл. 12 от Раздел III Съхраняване на счетоводна информация от Закона за счетоводство и са поместени в План за документооборота на счетоводните документи в Университета. Последният е актуализиране 2020 г. Спазват се изискванията на отделни европейски програми и национални фондове, по отношение на съхранението на документация по финансирани проекти.</t>
  </si>
  <si>
    <t>Висшето учебно заведения няма дейности и/или процеси, които са били обект на критични обществени обсъждания.</t>
  </si>
  <si>
    <t>Утвърдената процедура за проследяване изпълнението на препоръки/предписания/указания/констатации от контролни органи, дава възможност за документиране на процеса чрез Регистър на получените препоръки/предписания/указания/констатации от контролни органи.</t>
  </si>
  <si>
    <t>Оценката на СВК на институцията се прави веднъж годишно в края на календарната година. Изготвя се по разработена типова бланка и обхваща текущата година. Представя се на Ректор за информирано съгласуване и обсъждане.</t>
  </si>
  <si>
    <t xml:space="preserve">Доклад № ДИД6БС-20/23.11.2020 г. от извършена проверка на АДФИ: 1. Проверка за законосъобразност на отчетените през 2018 и 2019 г. разходи за строителство, във връзка със спазване на нормативната уредба в областта на обществените поръчки. Проверка на изпълнението на сключените договори, относими към отчетените разходи през проверявания период. 2. Проверка за законосъобразност на отчетените през 2018 и 2019 г. разходи за доставки, във връзка със спазване на нормативната уредба в областта на обществените поръчки. Проверка на изпълнението на сключението договори през проверявания период. 3. Проверка за законосъобразност на отчетените през 2018 и 2019 г. разходи за услуги, във връзка със спазване на нормативната уредба в областта на обществените поръчки. Проверка на изпълнението на сключението договори през проверявания период.                                             Няма съставени актове или нарушения за нецелево разходване на средства.
</t>
  </si>
  <si>
    <r>
      <t xml:space="preserve">Служителите на организацията са запознати с визията, мисията, целите и мерките, заложени в стратегическите и годишните планове и програмни документи.
</t>
    </r>
    <r>
      <rPr>
        <i/>
        <sz val="10"/>
        <color rgb="FFFF0000"/>
        <rFont val="Calibri"/>
        <family val="2"/>
        <charset val="204"/>
        <scheme val="minor"/>
      </rPr>
      <t>Моля,  в колона "Мотиви за поставената оценка" посочете по какъв начин са запознати служителите на организацията!</t>
    </r>
  </si>
  <si>
    <r>
      <t xml:space="preserve">Всички служители на организацията са запознати с правилата за поведение и реда за докладване на нарушения на етичните норми. </t>
    </r>
    <r>
      <rPr>
        <i/>
        <sz val="10"/>
        <color rgb="FFFF0000"/>
        <rFont val="Calibri"/>
        <family val="2"/>
        <charset val="204"/>
        <scheme val="minor"/>
      </rPr>
      <t>Моля, в колона "Мотиви за поставената оценка" посочете по какъв начин са запознати служителите на организацията!</t>
    </r>
  </si>
  <si>
    <r>
      <t xml:space="preserve">В организацията е осигурено разделението на отговорностите при вземане на решение, изпълнение и осъществяване на контрол.
</t>
    </r>
    <r>
      <rPr>
        <i/>
        <sz val="10"/>
        <color rgb="FFFF0000"/>
        <rFont val="Calibri"/>
        <family val="2"/>
        <charset val="204"/>
        <scheme val="minor"/>
      </rPr>
      <t>Моля, в колона "Мотиви за поставената оценка" посочете с какви актове/документи е осигурено разделянето на отговорностите!</t>
    </r>
  </si>
  <si>
    <r>
      <t xml:space="preserve">Създадени са адекватни линии за отчетност и докладване, съответстващи на делегираните правомощия с цел наблюдение на постигнатите резултати.
</t>
    </r>
    <r>
      <rPr>
        <i/>
        <sz val="10"/>
        <color rgb="FFFF0000"/>
        <rFont val="Calibri"/>
        <family val="2"/>
        <charset val="204"/>
        <scheme val="minor"/>
      </rPr>
      <t>Моля, в колона "Мотиви за поставената оценка"  посочете на какъв период от време се отчитат и докладват постигнатите резултати!</t>
    </r>
  </si>
  <si>
    <r>
      <t xml:space="preserve">Ръководството и служителите поддържат и демонстрират ниво на умения и знания, което им гарантира ефективно и ефикасно изпълнение на своите задължения.                                                             </t>
    </r>
    <r>
      <rPr>
        <i/>
        <sz val="10"/>
        <color rgb="FFFF0000"/>
        <rFont val="Calibri"/>
        <family val="2"/>
        <charset val="204"/>
        <scheme val="minor"/>
      </rPr>
      <t>Моля, в колона "Мотиви за поставената оценка" посочете по какъв начин се оценява нивото на знания и умения и как се осигурява тяхното поддържане!</t>
    </r>
  </si>
  <si>
    <r>
      <t xml:space="preserve">Извършват се обективни периодични оценки на служителите в организацията по отношение на задачите, които изпълняват.
</t>
    </r>
    <r>
      <rPr>
        <i/>
        <sz val="10"/>
        <color rgb="FFFF0000"/>
        <rFont val="Calibri"/>
        <family val="2"/>
        <charset val="204"/>
        <scheme val="minor"/>
      </rPr>
      <t>Моля, в колона "Мотиви за поставената оценка" посочете на какъв период от време се оценяват служителите в организацията!</t>
    </r>
  </si>
  <si>
    <r>
      <t xml:space="preserve">Риск-регистърът се актуализира </t>
    </r>
    <r>
      <rPr>
        <sz val="10"/>
        <rFont val="Calibri"/>
        <family val="2"/>
        <charset val="204"/>
      </rPr>
      <t>поне веднъж годишно.</t>
    </r>
  </si>
  <si>
    <r>
      <t xml:space="preserve">Ръководителите на всички нива са ангажирани в оценката на риска и попълването на риск-регистъра.
</t>
    </r>
    <r>
      <rPr>
        <i/>
        <sz val="10"/>
        <color rgb="FFFF0000"/>
        <rFont val="Calibri"/>
        <family val="2"/>
        <charset val="204"/>
        <scheme val="minor"/>
      </rPr>
      <t xml:space="preserve">Моля, в колона "Мотиви за поставената оценка" посочете  по какъв начин е документирано участието на ръководителите на всички нива в оценката на риска и попълването на риск-регистъра! </t>
    </r>
  </si>
  <si>
    <r>
      <t xml:space="preserve">В организацията има определен риск-мениджмънт - Комитет по риска/Съвет за управление на риска в организацията/риск-ръководител, който координира процеса по управление на риска.                                                               </t>
    </r>
    <r>
      <rPr>
        <i/>
        <sz val="10"/>
        <color rgb="FFFF0000"/>
        <rFont val="Calibri"/>
        <family val="2"/>
        <charset val="204"/>
        <scheme val="minor"/>
      </rPr>
      <t>Моля, в колона "Мотиви за поставената оценка" посочете каква структура или служител координира процеса по УР във Вашата организация!</t>
    </r>
  </si>
  <si>
    <r>
      <t xml:space="preserve">Осигурено е осъществяването на предварителен контрол за законосъобразност.                              </t>
    </r>
    <r>
      <rPr>
        <i/>
        <sz val="10"/>
        <color rgb="FFFF0000"/>
        <rFont val="Calibri"/>
        <family val="2"/>
        <charset val="204"/>
        <scheme val="minor"/>
      </rPr>
      <t>Моля, в колона "Мотиви за поставенета оценка" посочете от кого се осъществява предварителен контрол върху дейности с пряко финансово изражение и върху специализирани дейности на организацията!</t>
    </r>
  </si>
  <si>
    <r>
      <t xml:space="preserve">Въведени са политики и процедури за последващи оценки на изпълнението.                   </t>
    </r>
    <r>
      <rPr>
        <i/>
        <sz val="10"/>
        <color rgb="FFFF0000"/>
        <rFont val="Calibri"/>
        <family val="2"/>
        <charset val="204"/>
        <scheme val="minor"/>
      </rPr>
      <t>Моля, в колона "Мотиви за поставената оценка" посочете какъв подход за извършване на последващи оценки е избран, какви процеси ще бъдат обект на оценка и кой ще ги извършва!</t>
    </r>
  </si>
  <si>
    <r>
      <t xml:space="preserve">Осигурен е адекватен и своевременен достъп на служителите в организацията до данни </t>
    </r>
    <r>
      <rPr>
        <sz val="10"/>
        <rFont val="Calibri"/>
        <family val="2"/>
        <charset val="204"/>
      </rPr>
      <t>и информация, имащи значение за изпълнението на техните задължения.</t>
    </r>
  </si>
  <si>
    <r>
      <t xml:space="preserve">Текущо се наблюдава и периодично се оценява състоянието на вътрешния контрол (системите за финансово управление и контрол).
</t>
    </r>
    <r>
      <rPr>
        <i/>
        <sz val="10"/>
        <color rgb="FFFF0000"/>
        <rFont val="Calibri"/>
        <family val="2"/>
        <charset val="204"/>
        <scheme val="minor"/>
      </rPr>
      <t>Моля, в колона "Мотиви за поставената оценка" посочете на какъв период от време се оценява състоянието на вътрешния контрол и как се документира!</t>
    </r>
  </si>
  <si>
    <r>
      <t xml:space="preserve">През отчетната година няма констатирани съществени нарушения от страна на вътрешен или външен одит, инспекция и др. 
</t>
    </r>
    <r>
      <rPr>
        <i/>
        <sz val="10"/>
        <color rgb="FFFF0000"/>
        <rFont val="Calibri"/>
        <family val="2"/>
        <charset val="204"/>
        <scheme val="minor"/>
      </rPr>
      <t>Моля, в колона "Мотиви за поставената оценка" посочете областите, в които евентуално са установени нарушения и/или са съставени актове!</t>
    </r>
  </si>
  <si>
    <t>Съгласувал: Проф. д-р Магдалена Събева Миткова, Ректор</t>
  </si>
  <si>
    <t>Информацията от решенията на Академичния съвет се публикува на интернет страницата на висшето учебно заведение. Утвърдените заповеди се разпределят по деловодната система до ръководители основни звена. Експерт методология и вътрешен контрол регулярно извършва консултации  за прилагане на приети процедури и правила.</t>
  </si>
  <si>
    <t xml:space="preserve">Ръководството на институцията предриема адекватни мерки, които са съотносими към идентифицираните и оценени рискове.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</si>
</sst>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0"/>
      <name val="Arial"/>
      <charset val="204"/>
    </font>
    <font>
      <b/>
      <sz val="10"/>
      <color indexed="8"/>
      <name val="Arial"/>
      <family val="2"/>
    </font>
    <font>
      <sz val="8"/>
      <color indexed="8"/>
      <name val="Arial"/>
      <family val="2"/>
    </font>
    <font>
      <b/>
      <sz val="12"/>
      <color indexed="8"/>
      <name val="Arial"/>
      <family val="2"/>
    </font>
    <font>
      <b/>
      <sz val="22"/>
      <color indexed="8"/>
      <name val="Arial"/>
      <family val="2"/>
    </font>
    <font>
      <sz val="8"/>
      <color rgb="FFFF0000"/>
      <name val="Arial"/>
      <family val="2"/>
    </font>
    <font>
      <b/>
      <sz val="11"/>
      <color rgb="FF3F3F3F"/>
      <name val="Calibri"/>
      <family val="2"/>
      <charset val="204"/>
      <scheme val="minor"/>
    </font>
    <font>
      <b/>
      <sz val="11"/>
      <color theme="0"/>
      <name val="Calibri"/>
      <family val="2"/>
      <charset val="204"/>
      <scheme val="minor"/>
    </font>
    <font>
      <b/>
      <sz val="14"/>
      <color theme="0"/>
      <name val="Calibri Light"/>
      <family val="2"/>
      <charset val="204"/>
    </font>
    <font>
      <b/>
      <sz val="14"/>
      <color rgb="FFFF0000"/>
      <name val="Calibri"/>
      <family val="2"/>
      <charset val="204"/>
      <scheme val="minor"/>
    </font>
    <font>
      <b/>
      <sz val="14"/>
      <color rgb="FF00B050"/>
      <name val="Calibri"/>
      <family val="2"/>
      <charset val="204"/>
      <scheme val="minor"/>
    </font>
    <font>
      <b/>
      <sz val="14"/>
      <color rgb="FFFFFF00"/>
      <name val="Calibri"/>
      <family val="2"/>
      <charset val="204"/>
      <scheme val="minor"/>
    </font>
    <font>
      <b/>
      <sz val="14"/>
      <color rgb="FFFFC000"/>
      <name val="Calibri"/>
      <family val="2"/>
      <charset val="204"/>
      <scheme val="minor"/>
    </font>
    <font>
      <sz val="11"/>
      <color rgb="FF9C6500"/>
      <name val="Calibri"/>
      <family val="2"/>
      <charset val="204"/>
      <scheme val="minor"/>
    </font>
    <font>
      <sz val="14"/>
      <color rgb="FF9C6500"/>
      <name val="Calibri"/>
      <family val="2"/>
      <charset val="204"/>
      <scheme val="minor"/>
    </font>
    <font>
      <b/>
      <sz val="18"/>
      <color rgb="FF9C6500"/>
      <name val="Calibri"/>
      <family val="2"/>
      <charset val="204"/>
      <scheme val="minor"/>
    </font>
    <font>
      <b/>
      <sz val="14"/>
      <color rgb="FF9C6500"/>
      <name val="Calibri"/>
      <family val="2"/>
      <charset val="204"/>
      <scheme val="minor"/>
    </font>
    <font>
      <sz val="11"/>
      <name val="Calibri"/>
      <family val="2"/>
      <charset val="204"/>
      <scheme val="minor"/>
    </font>
    <font>
      <b/>
      <sz val="12"/>
      <name val="Times New Roman"/>
      <family val="1"/>
      <charset val="204"/>
    </font>
    <font>
      <b/>
      <sz val="12"/>
      <color theme="2" tint="-0.749992370372631"/>
      <name val="Times New Roman"/>
      <family val="1"/>
      <charset val="204"/>
    </font>
    <font>
      <b/>
      <sz val="18"/>
      <color theme="2" tint="-0.749992370372631"/>
      <name val="Calibri"/>
      <family val="2"/>
      <charset val="204"/>
      <scheme val="minor"/>
    </font>
    <font>
      <b/>
      <sz val="14"/>
      <color theme="2" tint="-0.749992370372631"/>
      <name val="Calibri"/>
      <family val="2"/>
      <charset val="204"/>
      <scheme val="minor"/>
    </font>
    <font>
      <b/>
      <sz val="10"/>
      <color theme="2" tint="-0.749992370372631"/>
      <name val="Calibri Light"/>
      <family val="2"/>
      <charset val="204"/>
    </font>
    <font>
      <sz val="9"/>
      <color rgb="FF9C6500"/>
      <name val="Calibri"/>
      <family val="2"/>
      <charset val="204"/>
      <scheme val="minor"/>
    </font>
    <font>
      <b/>
      <sz val="11"/>
      <color rgb="FF9C6500"/>
      <name val="Calibri"/>
      <family val="2"/>
      <scheme val="minor"/>
    </font>
    <font>
      <b/>
      <sz val="10"/>
      <name val="Calibri"/>
      <family val="2"/>
      <charset val="204"/>
      <scheme val="minor"/>
    </font>
    <font>
      <sz val="10"/>
      <name val="Calibri"/>
      <family val="2"/>
      <charset val="204"/>
      <scheme val="minor"/>
    </font>
    <font>
      <sz val="10"/>
      <color rgb="FF3F3F3F"/>
      <name val="Calibri"/>
      <family val="2"/>
      <charset val="204"/>
      <scheme val="minor"/>
    </font>
    <font>
      <i/>
      <sz val="10"/>
      <color rgb="FFFF0000"/>
      <name val="Calibri"/>
      <family val="2"/>
      <charset val="204"/>
      <scheme val="minor"/>
    </font>
    <font>
      <sz val="10"/>
      <color rgb="FFFF0000"/>
      <name val="Calibri"/>
      <family val="2"/>
      <charset val="204"/>
      <scheme val="minor"/>
    </font>
    <font>
      <sz val="10"/>
      <color theme="1"/>
      <name val="Calibri"/>
      <family val="2"/>
      <charset val="204"/>
      <scheme val="minor"/>
    </font>
    <font>
      <b/>
      <sz val="10"/>
      <color theme="2" tint="-0.749992370372631"/>
      <name val="Calibri"/>
      <family val="2"/>
      <charset val="204"/>
      <scheme val="minor"/>
    </font>
    <font>
      <b/>
      <sz val="10"/>
      <color theme="2" tint="-0.89999084444715716"/>
      <name val="Calibri"/>
      <family val="2"/>
      <charset val="204"/>
      <scheme val="minor"/>
    </font>
    <font>
      <b/>
      <sz val="10"/>
      <color theme="9" tint="-0.499984740745262"/>
      <name val="Calibri"/>
      <family val="2"/>
      <charset val="204"/>
      <scheme val="minor"/>
    </font>
    <font>
      <b/>
      <sz val="10"/>
      <color theme="0"/>
      <name val="Calibri"/>
      <family val="2"/>
      <charset val="204"/>
      <scheme val="minor"/>
    </font>
    <font>
      <sz val="10"/>
      <name val="Calibri"/>
      <family val="2"/>
      <charset val="204"/>
    </font>
    <font>
      <i/>
      <sz val="11"/>
      <color rgb="FF9C6500"/>
      <name val="Calibri"/>
      <family val="2"/>
      <scheme val="minor"/>
    </font>
  </fonts>
  <fills count="23">
    <fill>
      <patternFill patternType="none"/>
    </fill>
    <fill>
      <patternFill patternType="gray125"/>
    </fill>
    <fill>
      <patternFill patternType="mediumGray"/>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8" tint="-0.249977111117893"/>
        <bgColor indexed="64"/>
      </patternFill>
    </fill>
    <fill>
      <patternFill patternType="solid">
        <fgColor rgb="FFF2F2F2"/>
      </patternFill>
    </fill>
    <fill>
      <patternFill patternType="solid">
        <fgColor rgb="FFA5A5A5"/>
      </patternFill>
    </fill>
    <fill>
      <patternFill patternType="solid">
        <fgColor theme="9" tint="-0.249977111117893"/>
        <bgColor indexed="64"/>
      </patternFill>
    </fill>
    <fill>
      <patternFill patternType="solid">
        <fgColor theme="6" tint="-0.249977111117893"/>
        <bgColor indexed="64"/>
      </patternFill>
    </fill>
    <fill>
      <patternFill patternType="solid">
        <fgColor theme="3" tint="0.39997558519241921"/>
        <bgColor indexed="64"/>
      </patternFill>
    </fill>
    <fill>
      <patternFill patternType="solid">
        <fgColor theme="5" tint="0.39997558519241921"/>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theme="2" tint="-9.9978637043366805E-2"/>
        <bgColor indexed="64"/>
      </patternFill>
    </fill>
    <fill>
      <patternFill patternType="solid">
        <fgColor rgb="FFFFEB9C"/>
      </patternFill>
    </fill>
    <fill>
      <patternFill patternType="solid">
        <fgColor rgb="FF92D05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rgb="FFFFEB9C"/>
        <bgColor indexed="64"/>
      </patternFill>
    </fill>
  </fills>
  <borders count="65">
    <border>
      <left/>
      <right/>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rgb="FF3F3F3F"/>
      </top>
      <bottom style="thin">
        <color rgb="FF3F3F3F"/>
      </bottom>
      <diagonal/>
    </border>
    <border>
      <left/>
      <right/>
      <top/>
      <bottom style="thin">
        <color rgb="FF3F3F3F"/>
      </bottom>
      <diagonal/>
    </border>
    <border>
      <left style="medium">
        <color indexed="64"/>
      </left>
      <right style="medium">
        <color indexed="64"/>
      </right>
      <top style="medium">
        <color indexed="64"/>
      </top>
      <bottom style="medium">
        <color indexed="64"/>
      </bottom>
      <diagonal/>
    </border>
    <border>
      <left style="medium">
        <color indexed="64"/>
      </left>
      <right/>
      <top style="thin">
        <color rgb="FF3F3F3F"/>
      </top>
      <bottom style="thin">
        <color rgb="FF3F3F3F"/>
      </bottom>
      <diagonal/>
    </border>
    <border>
      <left/>
      <right style="medium">
        <color indexed="64"/>
      </right>
      <top style="thin">
        <color rgb="FF3F3F3F"/>
      </top>
      <bottom style="thin">
        <color rgb="FF3F3F3F"/>
      </bottom>
      <diagonal/>
    </border>
    <border>
      <left/>
      <right style="medium">
        <color indexed="64"/>
      </right>
      <top style="thin">
        <color rgb="FF3F3F3F"/>
      </top>
      <bottom/>
      <diagonal/>
    </border>
    <border>
      <left/>
      <right/>
      <top style="medium">
        <color indexed="64"/>
      </top>
      <bottom style="medium">
        <color indexed="64"/>
      </bottom>
      <diagonal/>
    </border>
    <border>
      <left/>
      <right/>
      <top/>
      <bottom style="medium">
        <color indexed="64"/>
      </bottom>
      <diagonal/>
    </border>
    <border>
      <left style="medium">
        <color indexed="64"/>
      </left>
      <right style="thin">
        <color rgb="FF3F3F3F"/>
      </right>
      <top style="medium">
        <color indexed="64"/>
      </top>
      <bottom style="medium">
        <color indexed="64"/>
      </bottom>
      <diagonal/>
    </border>
    <border>
      <left style="thin">
        <color rgb="FF3F3F3F"/>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rgb="FF3F3F3F"/>
      </bottom>
      <diagonal/>
    </border>
    <border>
      <left style="medium">
        <color indexed="64"/>
      </left>
      <right style="medium">
        <color indexed="64"/>
      </right>
      <top style="thin">
        <color rgb="FF3F3F3F"/>
      </top>
      <bottom style="thin">
        <color rgb="FF3F3F3F"/>
      </bottom>
      <diagonal/>
    </border>
    <border>
      <left style="medium">
        <color indexed="64"/>
      </left>
      <right style="medium">
        <color indexed="64"/>
      </right>
      <top style="thin">
        <color rgb="FF3F3F3F"/>
      </top>
      <bottom style="medium">
        <color indexed="64"/>
      </bottom>
      <diagonal/>
    </border>
    <border>
      <left style="medium">
        <color indexed="64"/>
      </left>
      <right/>
      <top/>
      <bottom style="thin">
        <color rgb="FF3F3F3F"/>
      </bottom>
      <diagonal/>
    </border>
    <border>
      <left/>
      <right style="medium">
        <color indexed="64"/>
      </right>
      <top/>
      <bottom style="thin">
        <color rgb="FF3F3F3F"/>
      </bottom>
      <diagonal/>
    </border>
    <border>
      <left style="medium">
        <color indexed="64"/>
      </left>
      <right style="medium">
        <color indexed="64"/>
      </right>
      <top style="thin">
        <color rgb="FF3F3F3F"/>
      </top>
      <bottom/>
      <diagonal/>
    </border>
    <border>
      <left/>
      <right/>
      <top style="thin">
        <color indexed="64"/>
      </top>
      <bottom style="thin">
        <color indexed="64"/>
      </bottom>
      <diagonal/>
    </border>
    <border>
      <left/>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style="thin">
        <color rgb="FF3F3F3F"/>
      </top>
      <bottom/>
      <diagonal/>
    </border>
    <border>
      <left style="medium">
        <color indexed="64"/>
      </left>
      <right/>
      <top style="thin">
        <color rgb="FF3F3F3F"/>
      </top>
      <bottom/>
      <diagonal/>
    </border>
    <border>
      <left/>
      <right style="medium">
        <color indexed="64"/>
      </right>
      <top style="medium">
        <color indexed="64"/>
      </top>
      <bottom style="thin">
        <color rgb="FF3F3F3F"/>
      </bottom>
      <diagonal/>
    </border>
    <border>
      <left style="medium">
        <color indexed="64"/>
      </left>
      <right/>
      <top style="medium">
        <color indexed="64"/>
      </top>
      <bottom style="thin">
        <color rgb="FF3F3F3F"/>
      </bottom>
      <diagonal/>
    </border>
    <border>
      <left/>
      <right/>
      <top style="medium">
        <color indexed="64"/>
      </top>
      <bottom style="thin">
        <color rgb="FF3F3F3F"/>
      </bottom>
      <diagonal/>
    </border>
    <border>
      <left style="medium">
        <color indexed="64"/>
      </left>
      <right style="medium">
        <color indexed="64"/>
      </right>
      <top/>
      <bottom style="thin">
        <color rgb="FF3F3F3F"/>
      </bottom>
      <diagonal/>
    </border>
    <border>
      <left/>
      <right/>
      <top style="medium">
        <color indexed="64"/>
      </top>
      <bottom/>
      <diagonal/>
    </border>
    <border>
      <left style="medium">
        <color indexed="64"/>
      </left>
      <right/>
      <top style="thin">
        <color rgb="FF3F3F3F"/>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rgb="FF3F3F3F"/>
      </top>
      <bottom style="medium">
        <color indexed="64"/>
      </bottom>
      <diagonal/>
    </border>
    <border>
      <left style="thin">
        <color rgb="FF3F3F3F"/>
      </left>
      <right style="medium">
        <color indexed="64"/>
      </right>
      <top style="medium">
        <color indexed="64"/>
      </top>
      <bottom/>
      <diagonal/>
    </border>
    <border>
      <left style="medium">
        <color indexed="64"/>
      </left>
      <right style="thin">
        <color rgb="FF3F3F3F"/>
      </right>
      <top style="medium">
        <color indexed="64"/>
      </top>
      <bottom/>
      <diagonal/>
    </border>
    <border>
      <left style="medium">
        <color indexed="64"/>
      </left>
      <right style="medium">
        <color indexed="64"/>
      </right>
      <top style="thin">
        <color indexed="64"/>
      </top>
      <bottom style="thin">
        <color rgb="FF3F3F3F"/>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rgb="FF3F3F3F"/>
      </right>
      <top/>
      <bottom style="medium">
        <color indexed="64"/>
      </bottom>
      <diagonal/>
    </border>
    <border>
      <left style="thin">
        <color rgb="FF3F3F3F"/>
      </left>
      <right style="medium">
        <color indexed="64"/>
      </right>
      <top/>
      <bottom style="medium">
        <color indexed="64"/>
      </bottom>
      <diagonal/>
    </border>
    <border>
      <left/>
      <right/>
      <top style="thin">
        <color rgb="FF3F3F3F"/>
      </top>
      <bottom style="medium">
        <color indexed="64"/>
      </bottom>
      <diagonal/>
    </border>
    <border>
      <left style="medium">
        <color indexed="64"/>
      </left>
      <right style="medium">
        <color indexed="64"/>
      </right>
      <top style="thin">
        <color indexed="64"/>
      </top>
      <bottom/>
      <diagonal/>
    </border>
  </borders>
  <cellStyleXfs count="4">
    <xf numFmtId="0" fontId="0" fillId="2" borderId="0"/>
    <xf numFmtId="0" fontId="6" fillId="8" borderId="15" applyNumberFormat="0" applyAlignment="0" applyProtection="0"/>
    <xf numFmtId="0" fontId="7" fillId="9" borderId="16" applyNumberFormat="0" applyAlignment="0" applyProtection="0"/>
    <xf numFmtId="0" fontId="13" fillId="18" borderId="0" applyNumberFormat="0" applyBorder="0" applyAlignment="0" applyProtection="0"/>
  </cellStyleXfs>
  <cellXfs count="159">
    <xf numFmtId="0" fontId="0" fillId="2" borderId="0" xfId="0"/>
    <xf numFmtId="0" fontId="2" fillId="3" borderId="1" xfId="0" applyFont="1" applyFill="1" applyBorder="1" applyAlignment="1">
      <alignment horizontal="center" vertical="center" wrapText="1"/>
    </xf>
    <xf numFmtId="1" fontId="4" fillId="3" borderId="9" xfId="0" applyNumberFormat="1" applyFont="1" applyFill="1" applyBorder="1" applyAlignment="1">
      <alignment horizontal="center" vertical="center" wrapText="1"/>
    </xf>
    <xf numFmtId="1" fontId="4" fillId="0" borderId="9"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6" fillId="8" borderId="15" xfId="1"/>
    <xf numFmtId="0" fontId="2" fillId="0" borderId="48" xfId="0" applyFont="1" applyFill="1" applyBorder="1" applyAlignment="1">
      <alignment horizontal="center" vertical="center" wrapText="1"/>
    </xf>
    <xf numFmtId="1" fontId="4" fillId="0" borderId="49" xfId="0" applyNumberFormat="1" applyFont="1" applyFill="1" applyBorder="1" applyAlignment="1">
      <alignment horizontal="center" vertical="center" wrapText="1"/>
    </xf>
    <xf numFmtId="2" fontId="1" fillId="0" borderId="50" xfId="0" applyNumberFormat="1" applyFont="1" applyFill="1" applyBorder="1" applyAlignment="1">
      <alignment horizontal="center"/>
    </xf>
    <xf numFmtId="0" fontId="5" fillId="3" borderId="5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13" fillId="18" borderId="0" xfId="3"/>
    <xf numFmtId="0" fontId="13" fillId="19" borderId="0" xfId="3" applyFill="1"/>
    <xf numFmtId="0" fontId="14" fillId="18" borderId="0" xfId="3" applyFont="1" applyBorder="1" applyAlignment="1">
      <alignment horizontal="right" vertical="center"/>
    </xf>
    <xf numFmtId="0" fontId="14" fillId="18" borderId="0" xfId="3" applyFont="1" applyBorder="1" applyAlignment="1">
      <alignment horizontal="left" vertical="center"/>
    </xf>
    <xf numFmtId="0" fontId="12" fillId="16" borderId="51" xfId="1" applyFont="1" applyFill="1" applyBorder="1" applyAlignment="1">
      <alignment vertical="center"/>
    </xf>
    <xf numFmtId="2" fontId="12" fillId="16" borderId="46" xfId="1" applyNumberFormat="1" applyFont="1" applyFill="1" applyBorder="1" applyAlignment="1">
      <alignment vertical="center"/>
    </xf>
    <xf numFmtId="2" fontId="12" fillId="16" borderId="3" xfId="1" applyNumberFormat="1" applyFont="1" applyFill="1" applyBorder="1" applyAlignment="1">
      <alignment vertical="center"/>
    </xf>
    <xf numFmtId="0" fontId="9" fillId="15" borderId="52" xfId="1" applyFont="1" applyFill="1" applyBorder="1" applyAlignment="1">
      <alignment vertical="center"/>
    </xf>
    <xf numFmtId="0" fontId="9" fillId="15" borderId="35" xfId="1" applyFont="1" applyFill="1" applyBorder="1" applyAlignment="1">
      <alignment vertical="center"/>
    </xf>
    <xf numFmtId="2" fontId="9" fillId="15" borderId="38" xfId="1" applyNumberFormat="1" applyFont="1" applyFill="1" applyBorder="1" applyAlignment="1">
      <alignment vertical="center"/>
    </xf>
    <xf numFmtId="0" fontId="10" fillId="5" borderId="52" xfId="1" applyFont="1" applyFill="1" applyBorder="1" applyAlignment="1">
      <alignment vertical="center"/>
    </xf>
    <xf numFmtId="0" fontId="10" fillId="5" borderId="35" xfId="1" applyFont="1" applyFill="1" applyBorder="1" applyAlignment="1">
      <alignment vertical="center"/>
    </xf>
    <xf numFmtId="2" fontId="10" fillId="5" borderId="38" xfId="1" applyNumberFormat="1" applyFont="1" applyFill="1" applyBorder="1" applyAlignment="1">
      <alignment vertical="center"/>
    </xf>
    <xf numFmtId="0" fontId="11" fillId="14" borderId="53" xfId="1" applyFont="1" applyFill="1" applyBorder="1" applyAlignment="1">
      <alignment vertical="center"/>
    </xf>
    <xf numFmtId="0" fontId="11" fillId="14" borderId="24" xfId="1" applyFont="1" applyFill="1" applyBorder="1" applyAlignment="1">
      <alignment vertical="center"/>
    </xf>
    <xf numFmtId="2" fontId="11" fillId="14" borderId="8" xfId="1" applyNumberFormat="1" applyFont="1" applyFill="1" applyBorder="1" applyAlignment="1">
      <alignment vertical="center"/>
    </xf>
    <xf numFmtId="0" fontId="16" fillId="18" borderId="0" xfId="3" applyFont="1" applyBorder="1" applyAlignment="1">
      <alignment horizontal="right" vertical="center"/>
    </xf>
    <xf numFmtId="0" fontId="12" fillId="16" borderId="43" xfId="1" applyFont="1" applyFill="1" applyBorder="1" applyAlignment="1">
      <alignment horizontal="right" vertical="center"/>
    </xf>
    <xf numFmtId="0" fontId="9" fillId="15" borderId="41" xfId="1" applyFont="1" applyFill="1" applyBorder="1" applyAlignment="1">
      <alignment horizontal="right" vertical="center"/>
    </xf>
    <xf numFmtId="0" fontId="10" fillId="5" borderId="4" xfId="1" applyFont="1" applyFill="1" applyBorder="1" applyAlignment="1">
      <alignment horizontal="right" vertical="center"/>
    </xf>
    <xf numFmtId="0" fontId="11" fillId="14" borderId="6" xfId="1" applyFont="1" applyFill="1" applyBorder="1" applyAlignment="1">
      <alignment horizontal="right" vertical="center"/>
    </xf>
    <xf numFmtId="0" fontId="13" fillId="18" borderId="0" xfId="3" applyAlignment="1"/>
    <xf numFmtId="0" fontId="13" fillId="19" borderId="0" xfId="3" applyFill="1" applyAlignment="1">
      <alignment vertical="center"/>
    </xf>
    <xf numFmtId="0" fontId="13" fillId="18" borderId="0" xfId="3" applyAlignment="1">
      <alignment vertical="center"/>
    </xf>
    <xf numFmtId="2" fontId="13" fillId="18" borderId="0" xfId="3" applyNumberFormat="1" applyAlignment="1">
      <alignment vertical="center"/>
    </xf>
    <xf numFmtId="0" fontId="13" fillId="22" borderId="0" xfId="3" applyFill="1"/>
    <xf numFmtId="0" fontId="18" fillId="22" borderId="0" xfId="0" applyFont="1" applyFill="1" applyBorder="1" applyAlignment="1">
      <alignment wrapText="1"/>
    </xf>
    <xf numFmtId="0" fontId="21" fillId="17" borderId="19" xfId="1" applyFont="1" applyFill="1" applyBorder="1" applyAlignment="1">
      <alignment horizontal="center" vertical="center"/>
    </xf>
    <xf numFmtId="0" fontId="21" fillId="17" borderId="23" xfId="1" applyFont="1" applyFill="1" applyBorder="1" applyAlignment="1">
      <alignment horizontal="center" vertical="center"/>
    </xf>
    <xf numFmtId="0" fontId="21" fillId="17" borderId="19" xfId="1" applyFont="1" applyFill="1" applyBorder="1" applyAlignment="1">
      <alignment horizontal="center" vertical="center" wrapText="1"/>
    </xf>
    <xf numFmtId="0" fontId="21" fillId="17" borderId="14" xfId="1" applyFont="1" applyFill="1" applyBorder="1" applyAlignment="1">
      <alignment horizontal="center" vertical="center"/>
    </xf>
    <xf numFmtId="0" fontId="17" fillId="18" borderId="0" xfId="3" applyFont="1"/>
    <xf numFmtId="0" fontId="23" fillId="18" borderId="0" xfId="3" applyFont="1" applyBorder="1" applyAlignment="1">
      <alignment horizontal="left" vertical="center"/>
    </xf>
    <xf numFmtId="0" fontId="23" fillId="18" borderId="0" xfId="3" applyFont="1"/>
    <xf numFmtId="0" fontId="24" fillId="18" borderId="0" xfId="3" applyFont="1" applyAlignment="1">
      <alignment vertical="center"/>
    </xf>
    <xf numFmtId="0" fontId="25" fillId="17" borderId="27" xfId="1" applyFont="1" applyFill="1" applyBorder="1" applyAlignment="1">
      <alignment horizontal="center" vertical="center"/>
    </xf>
    <xf numFmtId="0" fontId="26" fillId="17" borderId="27" xfId="1" applyFont="1" applyFill="1" applyBorder="1" applyAlignment="1">
      <alignment horizontal="distributed" vertical="center" wrapText="1"/>
    </xf>
    <xf numFmtId="1" fontId="25" fillId="21" borderId="27" xfId="2" applyNumberFormat="1" applyFont="1" applyFill="1" applyBorder="1" applyAlignment="1" applyProtection="1">
      <alignment horizontal="center" vertical="center"/>
      <protection hidden="1"/>
    </xf>
    <xf numFmtId="0" fontId="27" fillId="17" borderId="37" xfId="1" applyFont="1" applyFill="1" applyBorder="1" applyAlignment="1">
      <alignment vertical="center" wrapText="1"/>
    </xf>
    <xf numFmtId="0" fontId="25" fillId="17" borderId="28" xfId="1" applyFont="1" applyFill="1" applyBorder="1" applyAlignment="1">
      <alignment horizontal="center" vertical="center" wrapText="1"/>
    </xf>
    <xf numFmtId="0" fontId="26" fillId="17" borderId="35" xfId="1" applyFont="1" applyFill="1" applyBorder="1" applyAlignment="1">
      <alignment horizontal="justify" vertical="center" wrapText="1"/>
    </xf>
    <xf numFmtId="1" fontId="25" fillId="21" borderId="28" xfId="2" applyNumberFormat="1" applyFont="1" applyFill="1" applyBorder="1" applyAlignment="1" applyProtection="1">
      <alignment horizontal="center" vertical="center"/>
      <protection hidden="1"/>
    </xf>
    <xf numFmtId="0" fontId="27" fillId="17" borderId="38" xfId="1" applyFont="1" applyFill="1" applyBorder="1" applyAlignment="1">
      <alignment vertical="center" wrapText="1"/>
    </xf>
    <xf numFmtId="0" fontId="29" fillId="17" borderId="38" xfId="1" applyFont="1" applyFill="1" applyBorder="1" applyAlignment="1">
      <alignment vertical="center" wrapText="1"/>
    </xf>
    <xf numFmtId="1" fontId="25" fillId="21" borderId="59" xfId="2" applyNumberFormat="1" applyFont="1" applyFill="1" applyBorder="1" applyAlignment="1" applyProtection="1">
      <alignment horizontal="center" vertical="center"/>
      <protection hidden="1"/>
    </xf>
    <xf numFmtId="0" fontId="25" fillId="17" borderId="64" xfId="1" applyFont="1" applyFill="1" applyBorder="1" applyAlignment="1">
      <alignment horizontal="center" vertical="center" wrapText="1"/>
    </xf>
    <xf numFmtId="0" fontId="26" fillId="17" borderId="36" xfId="1" applyFont="1" applyFill="1" applyBorder="1" applyAlignment="1">
      <alignment horizontal="justify" vertical="top" wrapText="1"/>
    </xf>
    <xf numFmtId="1" fontId="25" fillId="21" borderId="60" xfId="2" applyNumberFormat="1" applyFont="1" applyFill="1" applyBorder="1" applyAlignment="1" applyProtection="1">
      <alignment horizontal="center" vertical="center"/>
      <protection hidden="1"/>
    </xf>
    <xf numFmtId="0" fontId="30" fillId="17" borderId="39" xfId="1" applyFont="1" applyFill="1" applyBorder="1" applyAlignment="1">
      <alignment vertical="center" wrapText="1"/>
    </xf>
    <xf numFmtId="0" fontId="25" fillId="17" borderId="29" xfId="1" applyFont="1" applyFill="1" applyBorder="1" applyAlignment="1">
      <alignment horizontal="center" vertical="center" wrapText="1"/>
    </xf>
    <xf numFmtId="0" fontId="26" fillId="17" borderId="18" xfId="1" applyFont="1" applyFill="1" applyBorder="1" applyAlignment="1">
      <alignment horizontal="justify" vertical="center" wrapText="1"/>
    </xf>
    <xf numFmtId="0" fontId="26" fillId="17" borderId="33" xfId="1" applyFont="1" applyFill="1" applyBorder="1" applyAlignment="1">
      <alignment vertical="center" wrapText="1"/>
    </xf>
    <xf numFmtId="0" fontId="25" fillId="17" borderId="30" xfId="1" applyFont="1" applyFill="1" applyBorder="1" applyAlignment="1">
      <alignment horizontal="center" vertical="center" wrapText="1"/>
    </xf>
    <xf numFmtId="0" fontId="26" fillId="17" borderId="17" xfId="1" applyFont="1" applyFill="1" applyBorder="1" applyAlignment="1">
      <alignment horizontal="justify" vertical="center" wrapText="1"/>
    </xf>
    <xf numFmtId="0" fontId="29" fillId="17" borderId="21" xfId="1" applyFont="1" applyFill="1" applyBorder="1" applyAlignment="1">
      <alignment vertical="center" wrapText="1"/>
    </xf>
    <xf numFmtId="0" fontId="25" fillId="17" borderId="31" xfId="1" applyFont="1" applyFill="1" applyBorder="1" applyAlignment="1">
      <alignment horizontal="center" vertical="center" wrapText="1"/>
    </xf>
    <xf numFmtId="0" fontId="26" fillId="17" borderId="63" xfId="1" applyFont="1" applyFill="1" applyBorder="1" applyAlignment="1">
      <alignment horizontal="justify" vertical="center" wrapText="1"/>
    </xf>
    <xf numFmtId="1" fontId="25" fillId="21" borderId="58" xfId="2" applyNumberFormat="1" applyFont="1" applyFill="1" applyBorder="1" applyAlignment="1" applyProtection="1">
      <alignment horizontal="center" vertical="center"/>
      <protection hidden="1"/>
    </xf>
    <xf numFmtId="0" fontId="26" fillId="17" borderId="54" xfId="1" applyFont="1" applyFill="1" applyBorder="1" applyAlignment="1">
      <alignment vertical="center" wrapText="1"/>
    </xf>
    <xf numFmtId="0" fontId="25" fillId="17" borderId="27" xfId="1" applyFont="1" applyFill="1" applyBorder="1" applyAlignment="1">
      <alignment horizontal="center" vertical="center" wrapText="1"/>
    </xf>
    <xf numFmtId="0" fontId="25" fillId="17" borderId="45" xfId="1" applyFont="1" applyFill="1" applyBorder="1" applyAlignment="1">
      <alignment horizontal="center" vertical="center" wrapText="1"/>
    </xf>
    <xf numFmtId="0" fontId="26" fillId="17" borderId="21" xfId="1" applyFont="1" applyFill="1" applyBorder="1" applyAlignment="1">
      <alignment vertical="center" wrapText="1"/>
    </xf>
    <xf numFmtId="0" fontId="25" fillId="17" borderId="34" xfId="1" applyFont="1" applyFill="1" applyBorder="1" applyAlignment="1">
      <alignment horizontal="center" vertical="center" wrapText="1"/>
    </xf>
    <xf numFmtId="0" fontId="26" fillId="17" borderId="40" xfId="1" applyFont="1" applyFill="1" applyBorder="1" applyAlignment="1">
      <alignment horizontal="justify" vertical="center" wrapText="1"/>
    </xf>
    <xf numFmtId="0" fontId="29" fillId="17" borderId="22" xfId="1" applyFont="1" applyFill="1" applyBorder="1" applyAlignment="1">
      <alignment vertical="center" wrapText="1"/>
    </xf>
    <xf numFmtId="0" fontId="29" fillId="17" borderId="33" xfId="1" applyFont="1" applyFill="1" applyBorder="1" applyAlignment="1">
      <alignment vertical="center" wrapText="1"/>
    </xf>
    <xf numFmtId="0" fontId="25" fillId="17" borderId="57" xfId="1" applyFont="1" applyFill="1" applyBorder="1" applyAlignment="1">
      <alignment horizontal="center" vertical="center" wrapText="1"/>
    </xf>
    <xf numFmtId="0" fontId="26" fillId="17" borderId="22" xfId="1" applyFont="1" applyFill="1" applyBorder="1" applyAlignment="1">
      <alignment vertical="center" wrapText="1"/>
    </xf>
    <xf numFmtId="2" fontId="34" fillId="4" borderId="13" xfId="1" applyNumberFormat="1" applyFont="1" applyFill="1" applyBorder="1" applyAlignment="1">
      <alignment vertical="center" wrapText="1"/>
    </xf>
    <xf numFmtId="0" fontId="34" fillId="4" borderId="14" xfId="1" applyFont="1" applyFill="1" applyBorder="1" applyAlignment="1">
      <alignment horizontal="left" vertical="center"/>
    </xf>
    <xf numFmtId="0" fontId="26" fillId="17" borderId="44" xfId="1" applyFont="1" applyFill="1" applyBorder="1" applyAlignment="1">
      <alignment horizontal="justify" vertical="center" wrapText="1"/>
    </xf>
    <xf numFmtId="0" fontId="26" fillId="17" borderId="42" xfId="1" applyFont="1" applyFill="1" applyBorder="1" applyAlignment="1">
      <alignment vertical="center" wrapText="1"/>
    </xf>
    <xf numFmtId="0" fontId="29" fillId="17" borderId="54" xfId="1" applyFont="1" applyFill="1" applyBorder="1" applyAlignment="1">
      <alignment vertical="center" wrapText="1"/>
    </xf>
    <xf numFmtId="2" fontId="34" fillId="4" borderId="6" xfId="1" applyNumberFormat="1" applyFont="1" applyFill="1" applyBorder="1" applyAlignment="1">
      <alignment vertical="center" wrapText="1"/>
    </xf>
    <xf numFmtId="0" fontId="34" fillId="4" borderId="8" xfId="1" applyFont="1" applyFill="1" applyBorder="1" applyAlignment="1">
      <alignment horizontal="left" vertical="center"/>
    </xf>
    <xf numFmtId="0" fontId="25" fillId="17" borderId="43" xfId="1" applyFont="1" applyFill="1" applyBorder="1" applyAlignment="1">
      <alignment horizontal="center" vertical="center" wrapText="1"/>
    </xf>
    <xf numFmtId="0" fontId="26" fillId="17" borderId="43" xfId="1" applyFont="1" applyFill="1" applyBorder="1" applyAlignment="1">
      <alignment horizontal="justify" vertical="center" wrapText="1"/>
    </xf>
    <xf numFmtId="0" fontId="25" fillId="17" borderId="20" xfId="1" applyFont="1" applyFill="1" applyBorder="1" applyAlignment="1">
      <alignment horizontal="center" vertical="center" wrapText="1"/>
    </xf>
    <xf numFmtId="0" fontId="26" fillId="17" borderId="20" xfId="1" applyFont="1" applyFill="1" applyBorder="1" applyAlignment="1">
      <alignment horizontal="justify" vertical="center" wrapText="1"/>
    </xf>
    <xf numFmtId="0" fontId="25" fillId="17" borderId="47" xfId="1" applyFont="1" applyFill="1" applyBorder="1" applyAlignment="1">
      <alignment horizontal="center" vertical="center" wrapText="1"/>
    </xf>
    <xf numFmtId="0" fontId="26" fillId="17" borderId="47" xfId="1" applyFont="1" applyFill="1" applyBorder="1" applyAlignment="1">
      <alignment horizontal="justify" vertical="center" wrapText="1"/>
    </xf>
    <xf numFmtId="0" fontId="25" fillId="17" borderId="32" xfId="1" applyFont="1" applyFill="1" applyBorder="1" applyAlignment="1">
      <alignment horizontal="center" vertical="center" wrapText="1"/>
    </xf>
    <xf numFmtId="0" fontId="26" fillId="17" borderId="32" xfId="1" applyFont="1" applyFill="1" applyBorder="1" applyAlignment="1">
      <alignment horizontal="justify" vertical="center" wrapText="1"/>
    </xf>
    <xf numFmtId="0" fontId="25" fillId="17" borderId="41" xfId="1" applyFont="1" applyFill="1" applyBorder="1" applyAlignment="1">
      <alignment horizontal="center" vertical="center" wrapText="1"/>
    </xf>
    <xf numFmtId="0" fontId="26" fillId="17" borderId="41" xfId="1" applyFont="1" applyFill="1" applyBorder="1" applyAlignment="1">
      <alignment horizontal="justify" vertical="center" wrapText="1"/>
    </xf>
    <xf numFmtId="0" fontId="30" fillId="17" borderId="54" xfId="1" applyFont="1" applyFill="1" applyBorder="1" applyAlignment="1">
      <alignment vertical="center" wrapText="1"/>
    </xf>
    <xf numFmtId="2" fontId="34" fillId="4" borderId="2" xfId="1" applyNumberFormat="1" applyFont="1" applyFill="1" applyBorder="1" applyAlignment="1">
      <alignment vertical="center" wrapText="1"/>
    </xf>
    <xf numFmtId="0" fontId="34" fillId="4" borderId="3" xfId="1" applyFont="1" applyFill="1" applyBorder="1" applyAlignment="1">
      <alignment horizontal="left" vertical="center"/>
    </xf>
    <xf numFmtId="0" fontId="34" fillId="20" borderId="4" xfId="1" applyFont="1" applyFill="1" applyBorder="1" applyAlignment="1">
      <alignment horizontal="center" vertical="center" wrapText="1"/>
    </xf>
    <xf numFmtId="0" fontId="34" fillId="20" borderId="5" xfId="1" applyFont="1" applyFill="1" applyBorder="1" applyAlignment="1">
      <alignment horizontal="center" vertical="center" wrapText="1"/>
    </xf>
    <xf numFmtId="2" fontId="25" fillId="20" borderId="4" xfId="1" applyNumberFormat="1" applyFont="1" applyFill="1" applyBorder="1" applyAlignment="1">
      <alignment vertical="center" wrapText="1"/>
    </xf>
    <xf numFmtId="0" fontId="25" fillId="20" borderId="5" xfId="1" applyFont="1" applyFill="1" applyBorder="1" applyAlignment="1">
      <alignment horizontal="left" vertical="center"/>
    </xf>
    <xf numFmtId="0" fontId="36" fillId="18" borderId="0" xfId="3" applyFont="1" applyAlignment="1">
      <alignment horizontal="center"/>
    </xf>
    <xf numFmtId="0" fontId="24" fillId="18" borderId="0" xfId="3" applyFont="1" applyAlignment="1">
      <alignment horizontal="center"/>
    </xf>
    <xf numFmtId="0" fontId="33" fillId="15" borderId="25" xfId="1" applyFont="1" applyFill="1" applyBorder="1" applyAlignment="1">
      <alignment horizontal="center" vertical="center" wrapText="1"/>
    </xf>
    <xf numFmtId="0" fontId="33" fillId="15" borderId="26" xfId="1" applyFont="1" applyFill="1" applyBorder="1" applyAlignment="1">
      <alignment horizontal="center" vertical="center" wrapText="1"/>
    </xf>
    <xf numFmtId="0" fontId="20" fillId="17" borderId="13" xfId="1" applyFont="1" applyFill="1" applyBorder="1" applyAlignment="1">
      <alignment horizontal="center" vertical="center"/>
    </xf>
    <xf numFmtId="0" fontId="20" fillId="17" borderId="23" xfId="1" applyFont="1" applyFill="1" applyBorder="1" applyAlignment="1">
      <alignment horizontal="center" vertical="center"/>
    </xf>
    <xf numFmtId="0" fontId="20" fillId="17" borderId="14" xfId="1" applyFont="1" applyFill="1" applyBorder="1" applyAlignment="1">
      <alignment horizontal="center" vertical="center"/>
    </xf>
    <xf numFmtId="0" fontId="12" fillId="16" borderId="44" xfId="1" applyFont="1" applyFill="1" applyBorder="1" applyAlignment="1">
      <alignment horizontal="left" vertical="center"/>
    </xf>
    <xf numFmtId="0" fontId="12" fillId="16" borderId="42" xfId="1" applyFont="1" applyFill="1" applyBorder="1" applyAlignment="1">
      <alignment horizontal="left" vertical="center"/>
    </xf>
    <xf numFmtId="0" fontId="9" fillId="15" borderId="40" xfId="1" applyFont="1" applyFill="1" applyBorder="1" applyAlignment="1">
      <alignment horizontal="left" vertical="center"/>
    </xf>
    <xf numFmtId="0" fontId="9" fillId="15" borderId="22" xfId="1" applyFont="1" applyFill="1" applyBorder="1" applyAlignment="1">
      <alignment horizontal="left" vertical="center"/>
    </xf>
    <xf numFmtId="0" fontId="10" fillId="5" borderId="0" xfId="1" applyFont="1" applyFill="1" applyBorder="1" applyAlignment="1">
      <alignment horizontal="left" vertical="center"/>
    </xf>
    <xf numFmtId="0" fontId="10" fillId="5" borderId="5" xfId="1" applyFont="1" applyFill="1" applyBorder="1" applyAlignment="1">
      <alignment horizontal="left" vertical="center"/>
    </xf>
    <xf numFmtId="0" fontId="11" fillId="14" borderId="24" xfId="1" applyFont="1" applyFill="1" applyBorder="1" applyAlignment="1">
      <alignment horizontal="left" vertical="center" wrapText="1"/>
    </xf>
    <xf numFmtId="0" fontId="11" fillId="14" borderId="8" xfId="1" applyFont="1" applyFill="1" applyBorder="1" applyAlignment="1">
      <alignment horizontal="left" vertical="center" wrapText="1"/>
    </xf>
    <xf numFmtId="0" fontId="34" fillId="7" borderId="13" xfId="1" applyFont="1" applyFill="1" applyBorder="1" applyAlignment="1">
      <alignment horizontal="center" vertical="center" wrapText="1"/>
    </xf>
    <xf numFmtId="0" fontId="34" fillId="7" borderId="23" xfId="1" applyFont="1" applyFill="1" applyBorder="1" applyAlignment="1">
      <alignment horizontal="center" vertical="center" wrapText="1"/>
    </xf>
    <xf numFmtId="0" fontId="34" fillId="7" borderId="14" xfId="1" applyFont="1" applyFill="1" applyBorder="1" applyAlignment="1">
      <alignment horizontal="center" vertical="center" wrapText="1"/>
    </xf>
    <xf numFmtId="0" fontId="33" fillId="15" borderId="56" xfId="1" applyFont="1" applyFill="1" applyBorder="1" applyAlignment="1">
      <alignment horizontal="center" vertical="center" wrapText="1"/>
    </xf>
    <xf numFmtId="0" fontId="33" fillId="15" borderId="55" xfId="1" applyFont="1" applyFill="1" applyBorder="1" applyAlignment="1">
      <alignment horizontal="center" vertical="center" wrapText="1"/>
    </xf>
    <xf numFmtId="0" fontId="33" fillId="15" borderId="6" xfId="1" applyFont="1" applyFill="1" applyBorder="1" applyAlignment="1">
      <alignment horizontal="center" vertical="center" wrapText="1"/>
    </xf>
    <xf numFmtId="0" fontId="33" fillId="15" borderId="8" xfId="1" applyFont="1" applyFill="1" applyBorder="1" applyAlignment="1">
      <alignment horizontal="center" vertical="center" wrapText="1"/>
    </xf>
    <xf numFmtId="0" fontId="34" fillId="11" borderId="13" xfId="1" applyFont="1" applyFill="1" applyBorder="1" applyAlignment="1">
      <alignment horizontal="center" vertical="center" wrapText="1"/>
    </xf>
    <xf numFmtId="0" fontId="34" fillId="11" borderId="23" xfId="1" applyFont="1" applyFill="1" applyBorder="1" applyAlignment="1">
      <alignment horizontal="center" vertical="center" wrapText="1"/>
    </xf>
    <xf numFmtId="0" fontId="34" fillId="11" borderId="14" xfId="1" applyFont="1" applyFill="1" applyBorder="1" applyAlignment="1">
      <alignment horizontal="center" vertical="center" wrapText="1"/>
    </xf>
    <xf numFmtId="0" fontId="33" fillId="15" borderId="61" xfId="1" applyFont="1" applyFill="1" applyBorder="1" applyAlignment="1">
      <alignment horizontal="center" vertical="center" wrapText="1"/>
    </xf>
    <xf numFmtId="0" fontId="33" fillId="15" borderId="62" xfId="1" applyFont="1" applyFill="1" applyBorder="1" applyAlignment="1">
      <alignment horizontal="center" vertical="center" wrapText="1"/>
    </xf>
    <xf numFmtId="0" fontId="34" fillId="12" borderId="2" xfId="1" applyFont="1" applyFill="1" applyBorder="1" applyAlignment="1">
      <alignment horizontal="center" vertical="center" wrapText="1"/>
    </xf>
    <xf numFmtId="0" fontId="34" fillId="12" borderId="46" xfId="1" applyFont="1" applyFill="1" applyBorder="1" applyAlignment="1">
      <alignment horizontal="center" vertical="center" wrapText="1"/>
    </xf>
    <xf numFmtId="0" fontId="34" fillId="12" borderId="3" xfId="1" applyFont="1" applyFill="1" applyBorder="1" applyAlignment="1">
      <alignment horizontal="center" vertical="center" wrapText="1"/>
    </xf>
    <xf numFmtId="0" fontId="34" fillId="13" borderId="13" xfId="1" applyFont="1" applyFill="1" applyBorder="1" applyAlignment="1">
      <alignment horizontal="center" vertical="center" wrapText="1"/>
    </xf>
    <xf numFmtId="0" fontId="34" fillId="13" borderId="23" xfId="1" applyFont="1" applyFill="1" applyBorder="1" applyAlignment="1">
      <alignment horizontal="center" vertical="center" wrapText="1"/>
    </xf>
    <xf numFmtId="0" fontId="34" fillId="13" borderId="14" xfId="1" applyFont="1" applyFill="1" applyBorder="1" applyAlignment="1">
      <alignment horizontal="center" vertical="center" wrapText="1"/>
    </xf>
    <xf numFmtId="0" fontId="19" fillId="22" borderId="0" xfId="0" applyFont="1" applyFill="1" applyBorder="1" applyAlignment="1">
      <alignment horizontal="left" wrapText="1"/>
    </xf>
    <xf numFmtId="0" fontId="31" fillId="6" borderId="6" xfId="1" applyFont="1" applyFill="1" applyBorder="1" applyAlignment="1">
      <alignment horizontal="center" vertical="center" wrapText="1"/>
    </xf>
    <xf numFmtId="0" fontId="31" fillId="6" borderId="24" xfId="1" applyFont="1" applyFill="1" applyBorder="1" applyAlignment="1">
      <alignment horizontal="center" vertical="center" wrapText="1"/>
    </xf>
    <xf numFmtId="0" fontId="31" fillId="6" borderId="0" xfId="1" applyFont="1" applyFill="1" applyBorder="1" applyAlignment="1">
      <alignment horizontal="center" vertical="center" wrapText="1"/>
    </xf>
    <xf numFmtId="0" fontId="31" fillId="6" borderId="8" xfId="1" applyFont="1" applyFill="1" applyBorder="1" applyAlignment="1">
      <alignment horizontal="center" vertical="center" wrapText="1"/>
    </xf>
    <xf numFmtId="0" fontId="8" fillId="10" borderId="13" xfId="0" applyFont="1" applyFill="1" applyBorder="1" applyAlignment="1">
      <alignment horizontal="center" vertical="center" wrapText="1"/>
    </xf>
    <xf numFmtId="0" fontId="8" fillId="10" borderId="23" xfId="0" applyFont="1" applyFill="1" applyBorder="1" applyAlignment="1">
      <alignment horizontal="center" vertical="center" wrapText="1"/>
    </xf>
    <xf numFmtId="0" fontId="8" fillId="10" borderId="14" xfId="0" applyFont="1" applyFill="1" applyBorder="1" applyAlignment="1">
      <alignment horizontal="center" vertical="center" wrapText="1"/>
    </xf>
    <xf numFmtId="0" fontId="22" fillId="6" borderId="13" xfId="0" applyFont="1" applyFill="1" applyBorder="1" applyAlignment="1">
      <alignment horizontal="center" vertical="center" wrapText="1"/>
    </xf>
    <xf numFmtId="0" fontId="22" fillId="6" borderId="23" xfId="0" applyFont="1" applyFill="1" applyBorder="1" applyAlignment="1">
      <alignment horizontal="center" vertical="center" wrapText="1"/>
    </xf>
    <xf numFmtId="0" fontId="22" fillId="6" borderId="14" xfId="0" applyFont="1" applyFill="1" applyBorder="1" applyAlignment="1">
      <alignment horizontal="center" vertical="center" wrapText="1"/>
    </xf>
    <xf numFmtId="0" fontId="31" fillId="6" borderId="13" xfId="1" applyFont="1" applyFill="1" applyBorder="1" applyAlignment="1">
      <alignment horizontal="center" vertical="center" wrapText="1"/>
    </xf>
    <xf numFmtId="0" fontId="31" fillId="6" borderId="23" xfId="1" applyFont="1" applyFill="1" applyBorder="1" applyAlignment="1">
      <alignment horizontal="center" vertical="center" wrapText="1"/>
    </xf>
    <xf numFmtId="0" fontId="31" fillId="6" borderId="14" xfId="1" applyFont="1" applyFill="1" applyBorder="1" applyAlignment="1">
      <alignment horizontal="center" vertical="center" wrapText="1"/>
    </xf>
    <xf numFmtId="0" fontId="32" fillId="6" borderId="13" xfId="1" applyFont="1" applyFill="1" applyBorder="1" applyAlignment="1">
      <alignment horizontal="center" vertical="center" wrapText="1"/>
    </xf>
    <xf numFmtId="0" fontId="32" fillId="6" borderId="23" xfId="1" applyFont="1" applyFill="1" applyBorder="1" applyAlignment="1">
      <alignment horizontal="center" vertical="center" wrapText="1"/>
    </xf>
    <xf numFmtId="0" fontId="32" fillId="6" borderId="14" xfId="1" applyFont="1" applyFill="1" applyBorder="1" applyAlignment="1">
      <alignment horizontal="center" vertical="center" wrapText="1"/>
    </xf>
    <xf numFmtId="0" fontId="15" fillId="18" borderId="0" xfId="3" applyFont="1" applyAlignment="1">
      <alignment horizontal="center" wrapText="1"/>
    </xf>
  </cellXfs>
  <cellStyles count="4">
    <cellStyle name="Check Cell" xfId="2" builtinId="23"/>
    <cellStyle name="Neutral" xfId="3" builtinId="28"/>
    <cellStyle name="Normal" xfId="0" builtinId="0"/>
    <cellStyle name="Output" xfId="1" builtinId="21"/>
  </cellStyles>
  <dxfs count="12">
    <dxf>
      <font>
        <b/>
        <i val="0"/>
        <color rgb="FFFFC000"/>
      </font>
      <fill>
        <patternFill patternType="gray0625">
          <bgColor rgb="FFFF0000"/>
        </patternFill>
      </fill>
    </dxf>
    <dxf>
      <font>
        <b/>
        <i val="0"/>
        <color rgb="FFFF0000"/>
      </font>
      <fill>
        <patternFill patternType="gray0625">
          <bgColor rgb="FFFFC000"/>
        </patternFill>
      </fill>
    </dxf>
    <dxf>
      <font>
        <b/>
        <i val="0"/>
        <color rgb="FF00B050"/>
      </font>
      <fill>
        <patternFill patternType="gray0625">
          <bgColor rgb="FFFFFF00"/>
        </patternFill>
      </fill>
    </dxf>
    <dxf>
      <font>
        <b/>
        <i val="0"/>
        <color rgb="FFFFFF00"/>
      </font>
      <fill>
        <patternFill patternType="gray0625">
          <bgColor rgb="FF00B050"/>
        </patternFill>
      </fill>
    </dxf>
    <dxf>
      <font>
        <b/>
        <i val="0"/>
        <color rgb="FFFFC000"/>
      </font>
      <fill>
        <patternFill patternType="gray0625">
          <bgColor rgb="FFFF0000"/>
        </patternFill>
      </fill>
    </dxf>
    <dxf>
      <font>
        <b/>
        <i val="0"/>
        <color rgb="FFFF0000"/>
      </font>
      <fill>
        <patternFill patternType="gray0625">
          <bgColor rgb="FFFFC000"/>
        </patternFill>
      </fill>
    </dxf>
    <dxf>
      <font>
        <b/>
        <i val="0"/>
        <color rgb="FF00B050"/>
      </font>
      <fill>
        <patternFill patternType="gray0625">
          <bgColor rgb="FFFFFF00"/>
        </patternFill>
      </fill>
    </dxf>
    <dxf>
      <font>
        <b/>
        <i val="0"/>
        <color rgb="FFFFFF00"/>
      </font>
      <fill>
        <patternFill patternType="gray0625">
          <bgColor rgb="FF00B050"/>
        </patternFill>
      </fill>
    </dxf>
    <dxf>
      <font>
        <b/>
        <i val="0"/>
        <color rgb="FFFFFF00"/>
      </font>
      <fill>
        <patternFill patternType="gray0625">
          <bgColor rgb="FF00B050"/>
        </patternFill>
      </fill>
    </dxf>
    <dxf>
      <font>
        <b/>
        <i val="0"/>
        <color rgb="FF00B050"/>
      </font>
      <fill>
        <patternFill patternType="gray0625">
          <bgColor rgb="FFFFFF00"/>
        </patternFill>
      </fill>
    </dxf>
    <dxf>
      <font>
        <b/>
        <i val="0"/>
        <color rgb="FFFF0000"/>
      </font>
      <fill>
        <patternFill patternType="gray0625">
          <bgColor rgb="FFFFC000"/>
        </patternFill>
      </fill>
    </dxf>
    <dxf>
      <font>
        <b/>
        <i val="0"/>
        <color rgb="FFFFC000"/>
      </font>
      <fill>
        <patternFill patternType="gray0625">
          <bgColor rgb="FFFF0000"/>
        </patternFill>
      </fill>
    </dxf>
  </dxfs>
  <tableStyles count="0" defaultTableStyle="TableStyleMedium2" defaultPivotStyle="PivotStyleLight16"/>
  <colors>
    <mruColors>
      <color rgb="FFFFEB9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image" Target="../media/image1.jpe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1492168178070899E-2"/>
          <c:y val="0.28317673864799708"/>
          <c:w val="0.58727165815558535"/>
          <c:h val="0.68610342752276166"/>
        </c:manualLayout>
      </c:layout>
      <c:barChart>
        <c:barDir val="bar"/>
        <c:grouping val="clustered"/>
        <c:varyColors val="0"/>
        <c:ser>
          <c:idx val="0"/>
          <c:order val="0"/>
          <c:spPr>
            <a:solidFill>
              <a:srgbClr val="FFCC00"/>
            </a:solidFill>
            <a:ln w="12700">
              <a:solidFill>
                <a:srgbClr val="000000"/>
              </a:solidFill>
              <a:prstDash val="solid"/>
            </a:ln>
            <a:effectLst>
              <a:outerShdw dist="35921" dir="2700000" algn="br">
                <a:srgbClr val="000000"/>
              </a:outerShdw>
            </a:effectLst>
          </c:spPr>
          <c:invertIfNegative val="0"/>
          <c:dPt>
            <c:idx val="0"/>
            <c:invertIfNegative val="0"/>
            <c:bubble3D val="0"/>
            <c:spPr>
              <a:solidFill>
                <a:srgbClr val="FFCC00"/>
              </a:solidFill>
              <a:ln w="12700">
                <a:solidFill>
                  <a:srgbClr val="000000"/>
                </a:solidFill>
                <a:prstDash val="solid"/>
              </a:ln>
              <a:effectLst>
                <a:outerShdw dist="35921" dir="2700000" algn="br">
                  <a:srgbClr val="000000"/>
                </a:outerShdw>
              </a:effectLst>
              <a:scene3d>
                <a:camera prst="orthographicFront"/>
                <a:lightRig rig="threePt" dir="t"/>
              </a:scene3d>
            </c:spPr>
            <c:extLst>
              <c:ext xmlns:c16="http://schemas.microsoft.com/office/drawing/2014/chart" uri="{C3380CC4-5D6E-409C-BE32-E72D297353CC}">
                <c16:uniqueId val="{00000001-77C8-47F3-8F73-53882528194E}"/>
              </c:ext>
            </c:extLst>
          </c:dPt>
          <c:dPt>
            <c:idx val="5"/>
            <c:invertIfNegative val="0"/>
            <c:bubble3D val="0"/>
            <c:spPr>
              <a:solidFill>
                <a:srgbClr val="FFCC00"/>
              </a:solidFill>
              <a:ln w="12700" cap="sq" cmpd="dbl">
                <a:solidFill>
                  <a:srgbClr val="000000"/>
                </a:solidFill>
                <a:prstDash val="solid"/>
              </a:ln>
              <a:effectLst>
                <a:outerShdw dist="35921" dir="2700000" algn="br">
                  <a:srgbClr val="000000"/>
                </a:outerShdw>
              </a:effectLst>
            </c:spPr>
            <c:extLst>
              <c:ext xmlns:c16="http://schemas.microsoft.com/office/drawing/2014/chart" uri="{C3380CC4-5D6E-409C-BE32-E72D297353CC}">
                <c16:uniqueId val="{00000003-77C8-47F3-8F73-53882528194E}"/>
              </c:ext>
            </c:extLst>
          </c:dPt>
          <c:cat>
            <c:strRef>
              <c:f>Sheet3!$B$7:$G$7</c:f>
              <c:strCache>
                <c:ptCount val="6"/>
                <c:pt idx="0">
                  <c:v>СРЕДНА САМООЦЕНКА</c:v>
                </c:pt>
                <c:pt idx="1">
                  <c:v>КОНТРОЛНА СРЕДА</c:v>
                </c:pt>
                <c:pt idx="2">
                  <c:v>ОЦЕНКА НА РИСКА</c:v>
                </c:pt>
                <c:pt idx="3">
                  <c:v>КОНТРОЛНИ ДЕЙНОСТИ</c:v>
                </c:pt>
                <c:pt idx="4">
                  <c:v>ИНФОРМАЦИЯ И КОМУНИКАЦИЯ</c:v>
                </c:pt>
                <c:pt idx="5">
                  <c:v>МОНИТОРИНГ</c:v>
                </c:pt>
              </c:strCache>
            </c:strRef>
          </c:cat>
          <c:val>
            <c:numRef>
              <c:f>Sheet3!$B$10:$G$10</c:f>
              <c:numCache>
                <c:formatCode>0.00</c:formatCode>
                <c:ptCount val="6"/>
                <c:pt idx="0">
                  <c:v>3.2702380952380947</c:v>
                </c:pt>
                <c:pt idx="1">
                  <c:v>3.4761904761904763</c:v>
                </c:pt>
                <c:pt idx="2">
                  <c:v>3</c:v>
                </c:pt>
                <c:pt idx="3">
                  <c:v>3.375</c:v>
                </c:pt>
                <c:pt idx="4">
                  <c:v>3.25</c:v>
                </c:pt>
                <c:pt idx="5">
                  <c:v>3.25</c:v>
                </c:pt>
              </c:numCache>
            </c:numRef>
          </c:val>
          <c:extLst>
            <c:ext xmlns:c16="http://schemas.microsoft.com/office/drawing/2014/chart" uri="{C3380CC4-5D6E-409C-BE32-E72D297353CC}">
              <c16:uniqueId val="{00000004-77C8-47F3-8F73-53882528194E}"/>
            </c:ext>
          </c:extLst>
        </c:ser>
        <c:dLbls>
          <c:showLegendKey val="0"/>
          <c:showVal val="0"/>
          <c:showCatName val="0"/>
          <c:showSerName val="0"/>
          <c:showPercent val="0"/>
          <c:showBubbleSize val="0"/>
        </c:dLbls>
        <c:gapWidth val="150"/>
        <c:axId val="83511552"/>
        <c:axId val="83513344"/>
      </c:barChart>
      <c:catAx>
        <c:axId val="83511552"/>
        <c:scaling>
          <c:orientation val="maxMin"/>
        </c:scaling>
        <c:delete val="0"/>
        <c:axPos val="r"/>
        <c:numFmt formatCode="General" sourceLinked="1"/>
        <c:majorTickMark val="out"/>
        <c:minorTickMark val="none"/>
        <c:tickLblPos val="nextTo"/>
        <c:spPr>
          <a:ln w="3175">
            <a:solidFill>
              <a:srgbClr val="000000"/>
            </a:solidFill>
            <a:prstDash val="solid"/>
          </a:ln>
        </c:spPr>
        <c:txPr>
          <a:bodyPr rot="0" vert="horz"/>
          <a:lstStyle/>
          <a:p>
            <a:pPr>
              <a:defRPr/>
            </a:pPr>
            <a:endParaRPr lang="en-US"/>
          </a:p>
        </c:txPr>
        <c:crossAx val="83513344"/>
        <c:crosses val="autoZero"/>
        <c:auto val="0"/>
        <c:lblAlgn val="ctr"/>
        <c:lblOffset val="100"/>
        <c:tickLblSkip val="1"/>
        <c:tickMarkSkip val="1"/>
        <c:noMultiLvlLbl val="0"/>
      </c:catAx>
      <c:valAx>
        <c:axId val="83513344"/>
        <c:scaling>
          <c:orientation val="maxMin"/>
          <c:max val="4"/>
          <c:min val="1"/>
        </c:scaling>
        <c:delete val="0"/>
        <c:axPos val="t"/>
        <c:majorGridlines/>
        <c:numFmt formatCode="0.00" sourceLinked="1"/>
        <c:majorTickMark val="in"/>
        <c:minorTickMark val="in"/>
        <c:tickLblPos val="nextTo"/>
        <c:crossAx val="83511552"/>
        <c:crosses val="autoZero"/>
        <c:crossBetween val="between"/>
        <c:majorUnit val="1"/>
        <c:minorUnit val="0.1"/>
      </c:valAx>
      <c:spPr>
        <a:gradFill>
          <a:gsLst>
            <a:gs pos="0">
              <a:srgbClr val="1A8D48"/>
            </a:gs>
            <a:gs pos="50000">
              <a:srgbClr val="FFFF00">
                <a:lumMod val="94000"/>
                <a:lumOff val="6000"/>
                <a:alpha val="49000"/>
              </a:srgbClr>
            </a:gs>
            <a:gs pos="98000">
              <a:srgbClr val="EE3F17"/>
            </a:gs>
          </a:gsLst>
          <a:lin ang="0" scaled="0"/>
        </a:gradFill>
        <a:ln w="25400">
          <a:noFill/>
        </a:ln>
      </c:spPr>
    </c:plotArea>
    <c:plotVisOnly val="1"/>
    <c:dispBlanksAs val="gap"/>
    <c:showDLblsOverMax val="0"/>
  </c:chart>
  <c:spPr>
    <a:blipFill>
      <a:blip xmlns:r="http://schemas.openxmlformats.org/officeDocument/2006/relationships" r:embed="rId1"/>
      <a:tile tx="0" ty="0" sx="100000" sy="100000" flip="none" algn="tl"/>
    </a:blipFill>
    <a:ln w="9525" cmpd="thinThick">
      <a:gradFill>
        <a:gsLst>
          <a:gs pos="0">
            <a:srgbClr val="000082"/>
          </a:gs>
          <a:gs pos="30000">
            <a:srgbClr val="66008F"/>
          </a:gs>
          <a:gs pos="64999">
            <a:srgbClr val="BA0066"/>
          </a:gs>
          <a:gs pos="89999">
            <a:srgbClr val="FF0000"/>
          </a:gs>
          <a:gs pos="100000">
            <a:srgbClr val="FF8200"/>
          </a:gs>
        </a:gsLst>
        <a:lin ang="5400000" scaled="0"/>
      </a:gradFill>
    </a:ln>
    <a:effectLst>
      <a:outerShdw blurRad="50800" dist="50800" dir="5400000" algn="ctr" rotWithShape="0">
        <a:schemeClr val="bg2">
          <a:lumMod val="25000"/>
        </a:schemeClr>
      </a:outerShdw>
    </a:effectLst>
    <a:scene3d>
      <a:camera prst="orthographicFront"/>
      <a:lightRig rig="threePt" dir="t"/>
    </a:scene3d>
    <a:sp3d>
      <a:bevelT w="165100" prst="coolSlant"/>
    </a:sp3d>
  </c:spPr>
  <c:txPr>
    <a:bodyPr/>
    <a:lstStyle/>
    <a:p>
      <a:pPr>
        <a:defRPr sz="115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Arial"/>
          <a:ea typeface="Arial"/>
          <a:cs typeface="Arial"/>
        </a:defRPr>
      </a:pPr>
      <a:endParaRPr lang="en-US"/>
    </a:p>
  </c:txPr>
  <c:printSettings>
    <c:headerFooter alignWithMargins="0"/>
    <c:pageMargins b="0.75" l="0.25" r="0.25" t="0.75" header="0.3" footer="0.3"/>
    <c:pageSetup paperSize="9" orientation="landscape" blackAndWhite="1"/>
  </c:printSettings>
  <c:userShapes r:id="rId2"/>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93579</xdr:colOff>
      <xdr:row>83</xdr:row>
      <xdr:rowOff>22860</xdr:rowOff>
    </xdr:from>
    <xdr:to>
      <xdr:col>5</xdr:col>
      <xdr:colOff>2894263</xdr:colOff>
      <xdr:row>105</xdr:row>
      <xdr:rowOff>160020</xdr:rowOff>
    </xdr:to>
    <xdr:graphicFrame macro="">
      <xdr:nvGraphicFramePr>
        <xdr:cNvPr id="2" name="Chart 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5</xdr:col>
      <xdr:colOff>2506980</xdr:colOff>
      <xdr:row>12</xdr:row>
      <xdr:rowOff>68580</xdr:rowOff>
    </xdr:from>
    <xdr:ext cx="346019" cy="349886"/>
    <xdr:pic>
      <xdr:nvPicPr>
        <xdr:cNvPr id="3" name="Picture 2"/>
        <xdr:cNvPicPr>
          <a:picLocks noChangeAspect="1"/>
        </xdr:cNvPicPr>
      </xdr:nvPicPr>
      <xdr:blipFill>
        <a:blip xmlns:r="http://schemas.openxmlformats.org/officeDocument/2006/relationships" r:embed="rId2"/>
        <a:stretch>
          <a:fillRect/>
        </a:stretch>
      </xdr:blipFill>
      <xdr:spPr>
        <a:xfrm>
          <a:off x="6545580" y="4173855"/>
          <a:ext cx="346019" cy="349886"/>
        </a:xfrm>
        <a:prstGeom prst="rect">
          <a:avLst/>
        </a:prstGeom>
        <a:ln>
          <a:noFill/>
        </a:ln>
        <a:effectLst>
          <a:outerShdw blurRad="190500" algn="tl" rotWithShape="0">
            <a:srgbClr val="000000">
              <a:alpha val="70000"/>
            </a:srgbClr>
          </a:outerShdw>
        </a:effectLst>
      </xdr:spPr>
    </xdr:pic>
    <xdr:clientData/>
  </xdr:oneCellAnchor>
  <xdr:oneCellAnchor>
    <xdr:from>
      <xdr:col>5</xdr:col>
      <xdr:colOff>2506980</xdr:colOff>
      <xdr:row>14</xdr:row>
      <xdr:rowOff>58207</xdr:rowOff>
    </xdr:from>
    <xdr:ext cx="329779" cy="332768"/>
    <xdr:pic>
      <xdr:nvPicPr>
        <xdr:cNvPr id="4" name="Picture 3"/>
        <xdr:cNvPicPr>
          <a:picLocks noChangeAspect="1"/>
        </xdr:cNvPicPr>
      </xdr:nvPicPr>
      <xdr:blipFill>
        <a:blip xmlns:r="http://schemas.openxmlformats.org/officeDocument/2006/relationships" r:embed="rId3"/>
        <a:stretch>
          <a:fillRect/>
        </a:stretch>
      </xdr:blipFill>
      <xdr:spPr>
        <a:xfrm>
          <a:off x="6545580" y="4601632"/>
          <a:ext cx="329779" cy="332768"/>
        </a:xfrm>
        <a:prstGeom prst="rect">
          <a:avLst/>
        </a:prstGeom>
        <a:ln>
          <a:noFill/>
        </a:ln>
        <a:effectLst>
          <a:outerShdw blurRad="190500" algn="tl" rotWithShape="0">
            <a:srgbClr val="000000">
              <a:alpha val="70000"/>
            </a:srgbClr>
          </a:outerShdw>
        </a:effectLst>
      </xdr:spPr>
    </xdr:pic>
    <xdr:clientData/>
  </xdr:oneCellAnchor>
  <xdr:twoCellAnchor>
    <xdr:from>
      <xdr:col>3</xdr:col>
      <xdr:colOff>1169670</xdr:colOff>
      <xdr:row>5</xdr:row>
      <xdr:rowOff>126999</xdr:rowOff>
    </xdr:from>
    <xdr:to>
      <xdr:col>5</xdr:col>
      <xdr:colOff>1417319</xdr:colOff>
      <xdr:row>9</xdr:row>
      <xdr:rowOff>59267</xdr:rowOff>
    </xdr:to>
    <xdr:sp macro="" textlink="">
      <xdr:nvSpPr>
        <xdr:cNvPr id="10" name="AutoShape 150"/>
        <xdr:cNvSpPr>
          <a:spLocks noChangeArrowheads="1"/>
        </xdr:cNvSpPr>
      </xdr:nvSpPr>
      <xdr:spPr bwMode="auto">
        <a:xfrm>
          <a:off x="1611630" y="2740659"/>
          <a:ext cx="3874769" cy="800948"/>
        </a:xfrm>
        <a:prstGeom prst="roundRect">
          <a:avLst>
            <a:gd name="adj" fmla="val 17037"/>
          </a:avLst>
        </a:prstGeom>
        <a:noFill/>
        <a:ln w="9525">
          <a:solidFill>
            <a:srgbClr xmlns:mc="http://schemas.openxmlformats.org/markup-compatibility/2006" xmlns:a14="http://schemas.microsoft.com/office/drawing/2010/main" val="000000" mc:Ignorable="a14" a14:legacySpreadsheetColorIndex="64"/>
          </a:solidFill>
          <a:round/>
          <a:headEnd/>
          <a:tailEnd/>
        </a:ln>
        <a:effectLst>
          <a:glow rad="63500">
            <a:schemeClr val="accent3">
              <a:satMod val="175000"/>
              <a:alpha val="40000"/>
            </a:schemeClr>
          </a:glow>
          <a:outerShdw dist="35921" dir="2700000" algn="ctr" rotWithShape="0">
            <a:srgbClr val="808080"/>
          </a:outerShdw>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0.18549</cdr:x>
      <cdr:y>0.04634</cdr:y>
    </cdr:from>
    <cdr:to>
      <cdr:x>0.82715</cdr:x>
      <cdr:y>0.13415</cdr:y>
    </cdr:to>
    <cdr:sp macro="" textlink="">
      <cdr:nvSpPr>
        <cdr:cNvPr id="3" name="TextBox 2"/>
        <cdr:cNvSpPr txBox="1"/>
      </cdr:nvSpPr>
      <cdr:spPr>
        <a:xfrm xmlns:a="http://schemas.openxmlformats.org/drawingml/2006/main">
          <a:off x="1285874" y="180975"/>
          <a:ext cx="4448175" cy="3429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bg-BG" sz="20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rPr>
            <a:t>СКАЛА НА САМООЦЕНКАТА</a:t>
          </a:r>
        </a:p>
      </cdr:txBody>
    </cdr:sp>
  </cdr:relSizeAnchor>
</c:userShapes>
</file>

<file path=xl/externalLinks/_rels/externalLink1.xml.rels><?xml version="1.0" encoding="UTF-8" standalone="yes"?>
<Relationships xmlns="http://schemas.openxmlformats.org/package/2006/relationships"><Relationship Id="rId1" Type="http://schemas.microsoft.com/office/2006/relationships/xlExternalLinkPath/xlPathMissing" Target="invoice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oOpen Stub Data"/>
      <sheetName val="Customize Your Invoice"/>
      <sheetName val="Invoice"/>
      <sheetName val="Macros"/>
      <sheetName val="ATW"/>
      <sheetName val="Lock"/>
      <sheetName val="Intl Data Table"/>
      <sheetName val="TemplateInformation"/>
    </sheetNames>
    <sheetDataSet>
      <sheetData sheetId="0" refreshError="1"/>
      <sheetData sheetId="1" refreshError="1"/>
      <sheetData sheetId="2">
        <row r="39">
          <cell r="D39">
            <v>1</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0000" mc:Ignorable="a14" a14:legacySpreadsheetColorIndex="1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wrap="none" lIns="18288" tIns="0" rIns="0" bIns="0" upright="1">
        <a:spAutoFit/>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A0000" mc:Ignorable="a14" a14:legacySpreadsheetColorIndex="10"/>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21"/>
  <sheetViews>
    <sheetView tabSelected="1" topLeftCell="A26" zoomScale="95" zoomScaleNormal="95" workbookViewId="0">
      <selection activeCell="O28" sqref="O28"/>
    </sheetView>
  </sheetViews>
  <sheetFormatPr defaultColWidth="8.81640625" defaultRowHeight="14.5" x14ac:dyDescent="0.35"/>
  <cols>
    <col min="1" max="1" width="1.81640625" style="16" customWidth="1"/>
    <col min="2" max="2" width="0.54296875" style="16" customWidth="1"/>
    <col min="3" max="3" width="4" style="16" customWidth="1"/>
    <col min="4" max="4" width="44.54296875" style="16" customWidth="1"/>
    <col min="5" max="5" width="9.54296875" style="16" customWidth="1"/>
    <col min="6" max="6" width="44.1796875" style="16" customWidth="1"/>
    <col min="7" max="7" width="0.81640625" style="16" customWidth="1"/>
    <col min="8" max="8" width="10" style="16" hidden="1" customWidth="1"/>
    <col min="9" max="9" width="30.26953125" style="16" hidden="1" customWidth="1"/>
    <col min="10" max="11" width="7.453125" style="16" hidden="1" customWidth="1"/>
    <col min="12" max="16384" width="8.81640625" style="16"/>
  </cols>
  <sheetData>
    <row r="2" spans="2:11" ht="87.65" customHeight="1" x14ac:dyDescent="0.35">
      <c r="B2" s="42"/>
      <c r="C2" s="141" t="s">
        <v>62</v>
      </c>
      <c r="D2" s="141"/>
      <c r="E2" s="141"/>
      <c r="F2" s="141"/>
      <c r="I2" s="41"/>
    </row>
    <row r="3" spans="2:11" ht="27" customHeight="1" x14ac:dyDescent="0.35">
      <c r="B3" s="42"/>
      <c r="C3" s="141" t="s">
        <v>63</v>
      </c>
      <c r="D3" s="141"/>
      <c r="E3" s="141"/>
      <c r="F3" s="141"/>
    </row>
    <row r="4" spans="2:11" ht="34.9" customHeight="1" x14ac:dyDescent="0.35"/>
    <row r="5" spans="2:11" ht="42" customHeight="1" x14ac:dyDescent="0.55000000000000004">
      <c r="C5" s="158" t="s">
        <v>50</v>
      </c>
      <c r="D5" s="158"/>
      <c r="E5" s="158"/>
      <c r="F5" s="158"/>
      <c r="G5" s="37"/>
      <c r="H5" s="37"/>
      <c r="I5" s="37"/>
      <c r="J5" s="37"/>
    </row>
    <row r="7" spans="2:11" ht="18.5" x14ac:dyDescent="0.35">
      <c r="C7" s="18"/>
      <c r="D7" s="32" t="s">
        <v>59</v>
      </c>
      <c r="E7" s="48" t="s">
        <v>74</v>
      </c>
    </row>
    <row r="8" spans="2:11" ht="18.5" x14ac:dyDescent="0.35">
      <c r="C8" s="18"/>
      <c r="D8" s="32" t="s">
        <v>60</v>
      </c>
      <c r="E8" s="48" t="s">
        <v>75</v>
      </c>
      <c r="F8" s="49"/>
    </row>
    <row r="9" spans="2:11" ht="18.5" x14ac:dyDescent="0.35">
      <c r="C9" s="18"/>
      <c r="D9" s="32" t="s">
        <v>61</v>
      </c>
      <c r="E9" s="48" t="s">
        <v>76</v>
      </c>
      <c r="F9" s="49"/>
    </row>
    <row r="10" spans="2:11" ht="18.5" x14ac:dyDescent="0.35">
      <c r="C10" s="18"/>
      <c r="D10" s="18"/>
      <c r="E10" s="19"/>
    </row>
    <row r="11" spans="2:11" ht="4.1500000000000004" customHeight="1" thickBot="1" x14ac:dyDescent="0.4">
      <c r="B11" s="17"/>
      <c r="C11" s="17"/>
      <c r="D11" s="17"/>
      <c r="E11" s="17"/>
      <c r="F11" s="17"/>
      <c r="G11" s="17"/>
    </row>
    <row r="12" spans="2:11" s="39" customFormat="1" ht="24" thickBot="1" x14ac:dyDescent="0.3">
      <c r="B12" s="38"/>
      <c r="C12" s="112" t="s">
        <v>8</v>
      </c>
      <c r="D12" s="113"/>
      <c r="E12" s="113"/>
      <c r="F12" s="114"/>
      <c r="G12" s="38"/>
    </row>
    <row r="13" spans="2:11" s="39" customFormat="1" ht="17.5" customHeight="1" x14ac:dyDescent="0.25">
      <c r="B13" s="38"/>
      <c r="C13" s="33">
        <v>1</v>
      </c>
      <c r="D13" s="115" t="s">
        <v>51</v>
      </c>
      <c r="E13" s="115"/>
      <c r="F13" s="116"/>
      <c r="G13" s="38"/>
      <c r="I13" s="20" t="s">
        <v>14</v>
      </c>
      <c r="J13" s="21">
        <v>1</v>
      </c>
      <c r="K13" s="22">
        <v>2</v>
      </c>
    </row>
    <row r="14" spans="2:11" s="39" customFormat="1" ht="17.5" customHeight="1" x14ac:dyDescent="0.25">
      <c r="B14" s="38"/>
      <c r="C14" s="34">
        <v>2</v>
      </c>
      <c r="D14" s="117" t="s">
        <v>52</v>
      </c>
      <c r="E14" s="117"/>
      <c r="F14" s="118"/>
      <c r="G14" s="38"/>
      <c r="I14" s="23" t="s">
        <v>15</v>
      </c>
      <c r="J14" s="24">
        <v>2.0099999999999998</v>
      </c>
      <c r="K14" s="25">
        <v>3</v>
      </c>
    </row>
    <row r="15" spans="2:11" s="39" customFormat="1" ht="17.5" customHeight="1" x14ac:dyDescent="0.25">
      <c r="B15" s="38"/>
      <c r="C15" s="35">
        <v>3</v>
      </c>
      <c r="D15" s="119" t="s">
        <v>53</v>
      </c>
      <c r="E15" s="119"/>
      <c r="F15" s="120"/>
      <c r="G15" s="38"/>
      <c r="I15" s="26" t="s">
        <v>16</v>
      </c>
      <c r="J15" s="27">
        <v>3.01</v>
      </c>
      <c r="K15" s="28">
        <v>3.5</v>
      </c>
    </row>
    <row r="16" spans="2:11" s="39" customFormat="1" ht="17.5" customHeight="1" thickBot="1" x14ac:dyDescent="0.3">
      <c r="B16" s="38"/>
      <c r="C16" s="36">
        <v>4</v>
      </c>
      <c r="D16" s="121" t="s">
        <v>54</v>
      </c>
      <c r="E16" s="121"/>
      <c r="F16" s="122"/>
      <c r="G16" s="38"/>
      <c r="I16" s="29" t="s">
        <v>17</v>
      </c>
      <c r="J16" s="30">
        <v>3.51</v>
      </c>
      <c r="K16" s="31">
        <v>4</v>
      </c>
    </row>
    <row r="17" spans="2:7" s="39" customFormat="1" ht="37.5" thickBot="1" x14ac:dyDescent="0.3">
      <c r="B17" s="38"/>
      <c r="C17" s="43" t="s">
        <v>6</v>
      </c>
      <c r="D17" s="44" t="s">
        <v>11</v>
      </c>
      <c r="E17" s="45" t="s">
        <v>27</v>
      </c>
      <c r="F17" s="46" t="s">
        <v>12</v>
      </c>
      <c r="G17" s="38"/>
    </row>
    <row r="18" spans="2:7" s="39" customFormat="1" ht="19" thickBot="1" x14ac:dyDescent="0.3">
      <c r="B18" s="38"/>
      <c r="C18" s="146" t="s">
        <v>18</v>
      </c>
      <c r="D18" s="147"/>
      <c r="E18" s="147"/>
      <c r="F18" s="148"/>
      <c r="G18" s="38"/>
    </row>
    <row r="19" spans="2:7" s="39" customFormat="1" ht="15" thickBot="1" x14ac:dyDescent="0.3">
      <c r="B19" s="38"/>
      <c r="C19" s="149" t="s">
        <v>9</v>
      </c>
      <c r="D19" s="150"/>
      <c r="E19" s="150"/>
      <c r="F19" s="151"/>
      <c r="G19" s="38"/>
    </row>
    <row r="20" spans="2:7" s="39" customFormat="1" ht="80.5" customHeight="1" x14ac:dyDescent="0.25">
      <c r="B20" s="38"/>
      <c r="C20" s="51">
        <v>1</v>
      </c>
      <c r="D20" s="52" t="s">
        <v>35</v>
      </c>
      <c r="E20" s="53">
        <v>3</v>
      </c>
      <c r="F20" s="54" t="s">
        <v>77</v>
      </c>
      <c r="G20" s="38"/>
    </row>
    <row r="21" spans="2:7" s="39" customFormat="1" ht="109" customHeight="1" x14ac:dyDescent="0.25">
      <c r="B21" s="38"/>
      <c r="C21" s="55">
        <v>2</v>
      </c>
      <c r="D21" s="56" t="s">
        <v>49</v>
      </c>
      <c r="E21" s="57">
        <v>3</v>
      </c>
      <c r="F21" s="58" t="s">
        <v>78</v>
      </c>
      <c r="G21" s="38"/>
    </row>
    <row r="22" spans="2:7" s="39" customFormat="1" ht="170.5" customHeight="1" x14ac:dyDescent="0.25">
      <c r="B22" s="38"/>
      <c r="C22" s="55">
        <v>3</v>
      </c>
      <c r="D22" s="56" t="s">
        <v>121</v>
      </c>
      <c r="E22" s="57">
        <v>3</v>
      </c>
      <c r="F22" s="59" t="s">
        <v>79</v>
      </c>
      <c r="G22" s="38"/>
    </row>
    <row r="23" spans="2:7" s="39" customFormat="1" ht="64.5" customHeight="1" x14ac:dyDescent="0.25">
      <c r="B23" s="38"/>
      <c r="C23" s="55">
        <v>4</v>
      </c>
      <c r="D23" s="56" t="s">
        <v>26</v>
      </c>
      <c r="E23" s="60">
        <v>2</v>
      </c>
      <c r="F23" s="58" t="s">
        <v>81</v>
      </c>
      <c r="G23" s="38"/>
    </row>
    <row r="24" spans="2:7" s="39" customFormat="1" ht="142" customHeight="1" x14ac:dyDescent="0.25">
      <c r="B24" s="38"/>
      <c r="C24" s="55">
        <v>5</v>
      </c>
      <c r="D24" s="56" t="s">
        <v>65</v>
      </c>
      <c r="E24" s="60">
        <v>2</v>
      </c>
      <c r="F24" s="58" t="s">
        <v>82</v>
      </c>
      <c r="G24" s="38"/>
    </row>
    <row r="25" spans="2:7" s="39" customFormat="1" ht="67" customHeight="1" thickBot="1" x14ac:dyDescent="0.3">
      <c r="B25" s="38"/>
      <c r="C25" s="61">
        <v>6</v>
      </c>
      <c r="D25" s="62" t="s">
        <v>58</v>
      </c>
      <c r="E25" s="63">
        <v>3</v>
      </c>
      <c r="F25" s="64" t="s">
        <v>80</v>
      </c>
      <c r="G25" s="38"/>
    </row>
    <row r="26" spans="2:7" s="39" customFormat="1" ht="15" thickBot="1" x14ac:dyDescent="0.3">
      <c r="B26" s="38"/>
      <c r="C26" s="152" t="s">
        <v>7</v>
      </c>
      <c r="D26" s="153"/>
      <c r="E26" s="153"/>
      <c r="F26" s="154"/>
      <c r="G26" s="38"/>
    </row>
    <row r="27" spans="2:7" s="39" customFormat="1" ht="151" customHeight="1" x14ac:dyDescent="0.25">
      <c r="B27" s="38"/>
      <c r="C27" s="65">
        <v>7</v>
      </c>
      <c r="D27" s="66" t="s">
        <v>45</v>
      </c>
      <c r="E27" s="53">
        <v>4</v>
      </c>
      <c r="F27" s="67" t="s">
        <v>83</v>
      </c>
      <c r="G27" s="38"/>
    </row>
    <row r="28" spans="2:7" s="39" customFormat="1" ht="136.5" customHeight="1" x14ac:dyDescent="0.25">
      <c r="B28" s="38"/>
      <c r="C28" s="68">
        <v>8</v>
      </c>
      <c r="D28" s="69" t="s">
        <v>122</v>
      </c>
      <c r="E28" s="57">
        <v>4</v>
      </c>
      <c r="F28" s="70" t="s">
        <v>84</v>
      </c>
      <c r="G28" s="38"/>
    </row>
    <row r="29" spans="2:7" s="39" customFormat="1" ht="128" customHeight="1" thickBot="1" x14ac:dyDescent="0.3">
      <c r="B29" s="38"/>
      <c r="C29" s="71">
        <v>9</v>
      </c>
      <c r="D29" s="72" t="s">
        <v>29</v>
      </c>
      <c r="E29" s="73">
        <v>4</v>
      </c>
      <c r="F29" s="74" t="s">
        <v>85</v>
      </c>
      <c r="G29" s="38"/>
    </row>
    <row r="30" spans="2:7" s="39" customFormat="1" ht="15" thickBot="1" x14ac:dyDescent="0.3">
      <c r="B30" s="38"/>
      <c r="C30" s="142" t="s">
        <v>10</v>
      </c>
      <c r="D30" s="143"/>
      <c r="E30" s="143"/>
      <c r="F30" s="145"/>
      <c r="G30" s="38"/>
    </row>
    <row r="31" spans="2:7" s="39" customFormat="1" ht="63.5" customHeight="1" x14ac:dyDescent="0.25">
      <c r="B31" s="38"/>
      <c r="C31" s="75">
        <v>10</v>
      </c>
      <c r="D31" s="66" t="s">
        <v>46</v>
      </c>
      <c r="E31" s="53">
        <v>4</v>
      </c>
      <c r="F31" s="67" t="s">
        <v>86</v>
      </c>
      <c r="G31" s="38"/>
    </row>
    <row r="32" spans="2:7" s="39" customFormat="1" ht="71" customHeight="1" x14ac:dyDescent="0.25">
      <c r="B32" s="38"/>
      <c r="C32" s="76">
        <v>11</v>
      </c>
      <c r="D32" s="69" t="s">
        <v>44</v>
      </c>
      <c r="E32" s="57">
        <v>4</v>
      </c>
      <c r="F32" s="77" t="s">
        <v>87</v>
      </c>
      <c r="G32" s="38"/>
    </row>
    <row r="33" spans="2:7" s="39" customFormat="1" ht="216" customHeight="1" x14ac:dyDescent="0.25">
      <c r="B33" s="38"/>
      <c r="C33" s="68">
        <v>12</v>
      </c>
      <c r="D33" s="69" t="s">
        <v>123</v>
      </c>
      <c r="E33" s="60">
        <v>4</v>
      </c>
      <c r="F33" s="70" t="s">
        <v>88</v>
      </c>
      <c r="G33" s="38"/>
    </row>
    <row r="34" spans="2:7" s="39" customFormat="1" ht="138" customHeight="1" thickBot="1" x14ac:dyDescent="0.3">
      <c r="B34" s="38"/>
      <c r="C34" s="78">
        <v>13</v>
      </c>
      <c r="D34" s="79" t="s">
        <v>124</v>
      </c>
      <c r="E34" s="63">
        <v>4</v>
      </c>
      <c r="F34" s="80" t="s">
        <v>89</v>
      </c>
      <c r="G34" s="38"/>
    </row>
    <row r="35" spans="2:7" s="39" customFormat="1" ht="15.75" customHeight="1" thickBot="1" x14ac:dyDescent="0.3">
      <c r="B35" s="38"/>
      <c r="C35" s="155" t="s">
        <v>71</v>
      </c>
      <c r="D35" s="156"/>
      <c r="E35" s="156"/>
      <c r="F35" s="157"/>
      <c r="G35" s="38"/>
    </row>
    <row r="36" spans="2:7" s="39" customFormat="1" ht="152.5" customHeight="1" x14ac:dyDescent="0.25">
      <c r="B36" s="38"/>
      <c r="C36" s="65">
        <v>14</v>
      </c>
      <c r="D36" s="66" t="s">
        <v>55</v>
      </c>
      <c r="E36" s="53">
        <v>4</v>
      </c>
      <c r="F36" s="67" t="s">
        <v>90</v>
      </c>
      <c r="G36" s="38"/>
    </row>
    <row r="37" spans="2:7" s="39" customFormat="1" ht="114" customHeight="1" x14ac:dyDescent="0.25">
      <c r="B37" s="38"/>
      <c r="C37" s="76">
        <v>15</v>
      </c>
      <c r="D37" s="66" t="s">
        <v>125</v>
      </c>
      <c r="E37" s="57">
        <v>3</v>
      </c>
      <c r="F37" s="81" t="s">
        <v>91</v>
      </c>
      <c r="G37" s="38"/>
    </row>
    <row r="38" spans="2:7" s="39" customFormat="1" ht="79" customHeight="1" x14ac:dyDescent="0.25">
      <c r="B38" s="38"/>
      <c r="C38" s="68">
        <v>16</v>
      </c>
      <c r="D38" s="69" t="s">
        <v>31</v>
      </c>
      <c r="E38" s="60">
        <v>4</v>
      </c>
      <c r="F38" s="77" t="s">
        <v>92</v>
      </c>
      <c r="G38" s="38"/>
    </row>
    <row r="39" spans="2:7" s="39" customFormat="1" ht="325" customHeight="1" thickBot="1" x14ac:dyDescent="0.3">
      <c r="B39" s="38"/>
      <c r="C39" s="71">
        <v>17</v>
      </c>
      <c r="D39" s="72" t="s">
        <v>66</v>
      </c>
      <c r="E39" s="73">
        <v>3</v>
      </c>
      <c r="F39" s="74" t="s">
        <v>93</v>
      </c>
      <c r="G39" s="38"/>
    </row>
    <row r="40" spans="2:7" s="39" customFormat="1" ht="15" thickBot="1" x14ac:dyDescent="0.3">
      <c r="B40" s="38"/>
      <c r="C40" s="142" t="s">
        <v>64</v>
      </c>
      <c r="D40" s="143"/>
      <c r="E40" s="144"/>
      <c r="F40" s="145"/>
      <c r="G40" s="38"/>
    </row>
    <row r="41" spans="2:7" s="39" customFormat="1" ht="85.5" customHeight="1" x14ac:dyDescent="0.25">
      <c r="B41" s="38"/>
      <c r="C41" s="78">
        <v>18</v>
      </c>
      <c r="D41" s="69" t="s">
        <v>22</v>
      </c>
      <c r="E41" s="53">
        <v>4</v>
      </c>
      <c r="F41" s="67" t="s">
        <v>97</v>
      </c>
      <c r="G41" s="38"/>
    </row>
    <row r="42" spans="2:7" s="39" customFormat="1" ht="81" customHeight="1" x14ac:dyDescent="0.25">
      <c r="B42" s="38"/>
      <c r="C42" s="82">
        <v>19</v>
      </c>
      <c r="D42" s="66" t="s">
        <v>36</v>
      </c>
      <c r="E42" s="57">
        <v>4</v>
      </c>
      <c r="F42" s="67" t="s">
        <v>95</v>
      </c>
      <c r="G42" s="38"/>
    </row>
    <row r="43" spans="2:7" s="39" customFormat="1" ht="122.5" customHeight="1" x14ac:dyDescent="0.25">
      <c r="B43" s="38"/>
      <c r="C43" s="68">
        <v>20</v>
      </c>
      <c r="D43" s="69" t="s">
        <v>126</v>
      </c>
      <c r="E43" s="57">
        <v>3</v>
      </c>
      <c r="F43" s="70" t="s">
        <v>96</v>
      </c>
      <c r="G43" s="38"/>
    </row>
    <row r="44" spans="2:7" s="39" customFormat="1" ht="48.65" customHeight="1" thickBot="1" x14ac:dyDescent="0.3">
      <c r="B44" s="38"/>
      <c r="C44" s="78">
        <v>21</v>
      </c>
      <c r="D44" s="79" t="s">
        <v>56</v>
      </c>
      <c r="E44" s="63">
        <v>4</v>
      </c>
      <c r="F44" s="83" t="s">
        <v>94</v>
      </c>
      <c r="G44" s="38"/>
    </row>
    <row r="45" spans="2:7" s="39" customFormat="1" ht="43.9" customHeight="1" thickBot="1" x14ac:dyDescent="0.3">
      <c r="B45" s="38"/>
      <c r="C45" s="110" t="s">
        <v>42</v>
      </c>
      <c r="D45" s="111"/>
      <c r="E45" s="84">
        <f>AVERAGE(E20:E44)</f>
        <v>3.4761904761904763</v>
      </c>
      <c r="F45" s="85" t="str">
        <f>IF(E45&gt;=$J$16,$I$16,IF(E45&lt;=$K$13,$I$13,IF(E45&gt;=$J$15,$I$15,IF(E45&gt;=$J$14,$I$14))))</f>
        <v>ДОБРА</v>
      </c>
      <c r="G45" s="38"/>
    </row>
    <row r="46" spans="2:7" s="39" customFormat="1" ht="15" thickBot="1" x14ac:dyDescent="0.3">
      <c r="B46" s="38"/>
      <c r="C46" s="130" t="s">
        <v>19</v>
      </c>
      <c r="D46" s="131"/>
      <c r="E46" s="131"/>
      <c r="F46" s="132"/>
      <c r="G46" s="38"/>
    </row>
    <row r="47" spans="2:7" s="39" customFormat="1" ht="127" customHeight="1" x14ac:dyDescent="0.25">
      <c r="B47" s="38"/>
      <c r="C47" s="65">
        <v>22</v>
      </c>
      <c r="D47" s="86" t="s">
        <v>57</v>
      </c>
      <c r="E47" s="53">
        <v>3</v>
      </c>
      <c r="F47" s="87" t="s">
        <v>104</v>
      </c>
      <c r="G47" s="38"/>
    </row>
    <row r="48" spans="2:7" s="39" customFormat="1" ht="101" customHeight="1" x14ac:dyDescent="0.25">
      <c r="B48" s="38"/>
      <c r="C48" s="68">
        <v>23</v>
      </c>
      <c r="D48" s="69" t="s">
        <v>67</v>
      </c>
      <c r="E48" s="60">
        <v>3</v>
      </c>
      <c r="F48" s="77" t="s">
        <v>105</v>
      </c>
      <c r="G48" s="38"/>
    </row>
    <row r="49" spans="2:7" s="39" customFormat="1" ht="57" customHeight="1" x14ac:dyDescent="0.25">
      <c r="B49" s="38"/>
      <c r="C49" s="68">
        <v>24</v>
      </c>
      <c r="D49" s="69" t="s">
        <v>127</v>
      </c>
      <c r="E49" s="57">
        <v>3</v>
      </c>
      <c r="F49" s="77" t="s">
        <v>98</v>
      </c>
      <c r="G49" s="38"/>
    </row>
    <row r="50" spans="2:7" s="39" customFormat="1" ht="209" customHeight="1" x14ac:dyDescent="0.25">
      <c r="B50" s="38"/>
      <c r="C50" s="68">
        <v>25</v>
      </c>
      <c r="D50" s="69" t="s">
        <v>128</v>
      </c>
      <c r="E50" s="60">
        <v>3</v>
      </c>
      <c r="F50" s="70" t="s">
        <v>106</v>
      </c>
      <c r="G50" s="38"/>
    </row>
    <row r="51" spans="2:7" s="39" customFormat="1" ht="104.5" customHeight="1" thickBot="1" x14ac:dyDescent="0.3">
      <c r="B51" s="38"/>
      <c r="C51" s="71">
        <v>26</v>
      </c>
      <c r="D51" s="72" t="s">
        <v>129</v>
      </c>
      <c r="E51" s="73">
        <v>3</v>
      </c>
      <c r="F51" s="88" t="s">
        <v>107</v>
      </c>
      <c r="G51" s="38"/>
    </row>
    <row r="52" spans="2:7" s="39" customFormat="1" ht="40.15" customHeight="1" thickBot="1" x14ac:dyDescent="0.3">
      <c r="B52" s="38"/>
      <c r="C52" s="133" t="s">
        <v>39</v>
      </c>
      <c r="D52" s="134"/>
      <c r="E52" s="89">
        <f>AVERAGE(E47:E51)</f>
        <v>3</v>
      </c>
      <c r="F52" s="90" t="str">
        <f>IF(E52&gt;=$J$16,$I$16,IF(E52&lt;=$K$13,$I$13,IF(E52&gt;=$J$15,$I$15,IF(E52&gt;=$J$14,$I$14))))</f>
        <v>ЗАДОВОЛИТЕЛНА</v>
      </c>
      <c r="G52" s="38"/>
    </row>
    <row r="53" spans="2:7" s="39" customFormat="1" ht="15" thickBot="1" x14ac:dyDescent="0.3">
      <c r="B53" s="38"/>
      <c r="C53" s="135" t="s">
        <v>48</v>
      </c>
      <c r="D53" s="136"/>
      <c r="E53" s="136"/>
      <c r="F53" s="137"/>
      <c r="G53" s="38"/>
    </row>
    <row r="54" spans="2:7" s="39" customFormat="1" ht="95" customHeight="1" x14ac:dyDescent="0.25">
      <c r="B54" s="38"/>
      <c r="C54" s="91">
        <v>27</v>
      </c>
      <c r="D54" s="92" t="s">
        <v>28</v>
      </c>
      <c r="E54" s="53">
        <v>3</v>
      </c>
      <c r="F54" s="87" t="s">
        <v>137</v>
      </c>
      <c r="G54" s="38"/>
    </row>
    <row r="55" spans="2:7" s="39" customFormat="1" ht="163" customHeight="1" x14ac:dyDescent="0.25">
      <c r="B55" s="38"/>
      <c r="C55" s="93">
        <v>28</v>
      </c>
      <c r="D55" s="94" t="s">
        <v>43</v>
      </c>
      <c r="E55" s="57">
        <v>4</v>
      </c>
      <c r="F55" s="77" t="s">
        <v>99</v>
      </c>
      <c r="G55" s="38"/>
    </row>
    <row r="56" spans="2:7" s="39" customFormat="1" ht="139.5" customHeight="1" x14ac:dyDescent="0.25">
      <c r="B56" s="38"/>
      <c r="C56" s="93">
        <v>29</v>
      </c>
      <c r="D56" s="94" t="s">
        <v>130</v>
      </c>
      <c r="E56" s="57">
        <v>4</v>
      </c>
      <c r="F56" s="70" t="s">
        <v>100</v>
      </c>
      <c r="G56" s="38"/>
    </row>
    <row r="57" spans="2:7" s="39" customFormat="1" ht="107" customHeight="1" x14ac:dyDescent="0.25">
      <c r="B57" s="38"/>
      <c r="C57" s="93">
        <v>30</v>
      </c>
      <c r="D57" s="94" t="s">
        <v>23</v>
      </c>
      <c r="E57" s="57">
        <v>3</v>
      </c>
      <c r="F57" s="77" t="s">
        <v>108</v>
      </c>
      <c r="G57" s="38"/>
    </row>
    <row r="58" spans="2:7" s="39" customFormat="1" ht="204.5" customHeight="1" x14ac:dyDescent="0.25">
      <c r="B58" s="38"/>
      <c r="C58" s="93">
        <v>31</v>
      </c>
      <c r="D58" s="94" t="s">
        <v>131</v>
      </c>
      <c r="E58" s="57">
        <v>3</v>
      </c>
      <c r="F58" s="70" t="s">
        <v>103</v>
      </c>
      <c r="G58" s="38"/>
    </row>
    <row r="59" spans="2:7" s="39" customFormat="1" ht="91" customHeight="1" x14ac:dyDescent="0.25">
      <c r="B59" s="38"/>
      <c r="C59" s="93">
        <v>32</v>
      </c>
      <c r="D59" s="94" t="s">
        <v>24</v>
      </c>
      <c r="E59" s="60">
        <v>4</v>
      </c>
      <c r="F59" s="77" t="s">
        <v>109</v>
      </c>
      <c r="G59" s="38"/>
    </row>
    <row r="60" spans="2:7" s="39" customFormat="1" ht="123.5" customHeight="1" x14ac:dyDescent="0.25">
      <c r="B60" s="38"/>
      <c r="C60" s="93">
        <v>33</v>
      </c>
      <c r="D60" s="94" t="s">
        <v>68</v>
      </c>
      <c r="E60" s="57">
        <v>3</v>
      </c>
      <c r="F60" s="77" t="s">
        <v>102</v>
      </c>
      <c r="G60" s="38"/>
    </row>
    <row r="61" spans="2:7" s="39" customFormat="1" ht="105.5" customHeight="1" thickBot="1" x14ac:dyDescent="0.3">
      <c r="B61" s="38"/>
      <c r="C61" s="95">
        <v>34</v>
      </c>
      <c r="D61" s="96" t="s">
        <v>25</v>
      </c>
      <c r="E61" s="73">
        <v>3</v>
      </c>
      <c r="F61" s="74" t="s">
        <v>101</v>
      </c>
      <c r="G61" s="38"/>
    </row>
    <row r="62" spans="2:7" s="39" customFormat="1" ht="36" customHeight="1" thickBot="1" x14ac:dyDescent="0.3">
      <c r="B62" s="38"/>
      <c r="C62" s="133" t="s">
        <v>40</v>
      </c>
      <c r="D62" s="134"/>
      <c r="E62" s="89">
        <f>AVERAGE(E54:E61)</f>
        <v>3.375</v>
      </c>
      <c r="F62" s="90" t="str">
        <f>IF(E62&gt;=$J$16,$I$16,IF(E62&lt;=$K$13,$I$13,IF(E62&gt;=$J$15,$I$15,IF(E62&gt;=$J$14,$I$14))))</f>
        <v>ДОБРА</v>
      </c>
      <c r="G62" s="38"/>
    </row>
    <row r="63" spans="2:7" s="39" customFormat="1" ht="15" thickBot="1" x14ac:dyDescent="0.3">
      <c r="B63" s="38"/>
      <c r="C63" s="138" t="s">
        <v>20</v>
      </c>
      <c r="D63" s="139"/>
      <c r="E63" s="139"/>
      <c r="F63" s="140"/>
      <c r="G63" s="38"/>
    </row>
    <row r="64" spans="2:7" s="39" customFormat="1" ht="93.5" customHeight="1" x14ac:dyDescent="0.25">
      <c r="B64" s="38"/>
      <c r="C64" s="97">
        <v>35</v>
      </c>
      <c r="D64" s="98" t="s">
        <v>72</v>
      </c>
      <c r="E64" s="53">
        <v>3</v>
      </c>
      <c r="F64" s="67" t="s">
        <v>110</v>
      </c>
      <c r="G64" s="38"/>
    </row>
    <row r="65" spans="2:13" s="39" customFormat="1" ht="107" customHeight="1" x14ac:dyDescent="0.25">
      <c r="B65" s="38"/>
      <c r="C65" s="97">
        <v>36</v>
      </c>
      <c r="D65" s="98" t="s">
        <v>132</v>
      </c>
      <c r="E65" s="60">
        <v>4</v>
      </c>
      <c r="F65" s="67" t="s">
        <v>136</v>
      </c>
      <c r="G65" s="38"/>
    </row>
    <row r="66" spans="2:13" s="39" customFormat="1" ht="129.5" customHeight="1" x14ac:dyDescent="0.25">
      <c r="B66" s="38"/>
      <c r="C66" s="93">
        <v>37</v>
      </c>
      <c r="D66" s="94" t="s">
        <v>69</v>
      </c>
      <c r="E66" s="57">
        <v>2</v>
      </c>
      <c r="F66" s="77" t="s">
        <v>112</v>
      </c>
      <c r="G66" s="38"/>
    </row>
    <row r="67" spans="2:13" s="39" customFormat="1" ht="84" customHeight="1" x14ac:dyDescent="0.25">
      <c r="B67" s="38"/>
      <c r="C67" s="93">
        <v>38</v>
      </c>
      <c r="D67" s="94" t="s">
        <v>30</v>
      </c>
      <c r="E67" s="57">
        <v>3</v>
      </c>
      <c r="F67" s="77" t="s">
        <v>113</v>
      </c>
      <c r="G67" s="38"/>
    </row>
    <row r="68" spans="2:13" s="39" customFormat="1" ht="226.5" customHeight="1" x14ac:dyDescent="0.25">
      <c r="B68" s="38"/>
      <c r="C68" s="93">
        <v>39</v>
      </c>
      <c r="D68" s="94" t="s">
        <v>32</v>
      </c>
      <c r="E68" s="60">
        <v>4</v>
      </c>
      <c r="F68" s="77" t="s">
        <v>114</v>
      </c>
      <c r="G68" s="38"/>
    </row>
    <row r="69" spans="2:13" s="39" customFormat="1" ht="166" customHeight="1" x14ac:dyDescent="0.25">
      <c r="B69" s="38"/>
      <c r="C69" s="99">
        <v>40</v>
      </c>
      <c r="D69" s="100" t="s">
        <v>73</v>
      </c>
      <c r="E69" s="60">
        <v>3</v>
      </c>
      <c r="F69" s="83" t="s">
        <v>116</v>
      </c>
      <c r="G69" s="38"/>
    </row>
    <row r="70" spans="2:13" s="39" customFormat="1" ht="89.5" customHeight="1" x14ac:dyDescent="0.25">
      <c r="B70" s="38"/>
      <c r="C70" s="99">
        <v>41</v>
      </c>
      <c r="D70" s="100" t="s">
        <v>70</v>
      </c>
      <c r="E70" s="57">
        <v>3</v>
      </c>
      <c r="F70" s="83" t="s">
        <v>115</v>
      </c>
      <c r="G70" s="38"/>
    </row>
    <row r="71" spans="2:13" s="39" customFormat="1" ht="217" customHeight="1" thickBot="1" x14ac:dyDescent="0.3">
      <c r="B71" s="38"/>
      <c r="C71" s="95">
        <v>42</v>
      </c>
      <c r="D71" s="96" t="s">
        <v>33</v>
      </c>
      <c r="E71" s="73">
        <v>4</v>
      </c>
      <c r="F71" s="101" t="s">
        <v>111</v>
      </c>
      <c r="G71" s="38"/>
    </row>
    <row r="72" spans="2:13" s="39" customFormat="1" ht="36" customHeight="1" thickBot="1" x14ac:dyDescent="0.3">
      <c r="B72" s="38"/>
      <c r="C72" s="110" t="s">
        <v>41</v>
      </c>
      <c r="D72" s="111"/>
      <c r="E72" s="84">
        <f>AVERAGE(E64:E71)</f>
        <v>3.25</v>
      </c>
      <c r="F72" s="85" t="str">
        <f>IF(E72&gt;=$J$16,$I$16,IF(E72&lt;=$K$13,$I$13,IF(E72&gt;=$J$15,$I$15,IF(E72&gt;=$J$14,$I$14))))</f>
        <v>ДОБРА</v>
      </c>
      <c r="G72" s="38"/>
    </row>
    <row r="73" spans="2:13" s="39" customFormat="1" ht="15" thickBot="1" x14ac:dyDescent="0.3">
      <c r="B73" s="38"/>
      <c r="C73" s="123" t="s">
        <v>21</v>
      </c>
      <c r="D73" s="124"/>
      <c r="E73" s="124"/>
      <c r="F73" s="125"/>
      <c r="G73" s="38"/>
    </row>
    <row r="74" spans="2:13" s="39" customFormat="1" ht="90" customHeight="1" x14ac:dyDescent="0.25">
      <c r="B74" s="38"/>
      <c r="C74" s="68">
        <v>43</v>
      </c>
      <c r="D74" s="69" t="s">
        <v>133</v>
      </c>
      <c r="E74" s="53">
        <v>4</v>
      </c>
      <c r="F74" s="70" t="s">
        <v>119</v>
      </c>
      <c r="G74" s="38"/>
    </row>
    <row r="75" spans="2:13" s="39" customFormat="1" ht="61" customHeight="1" x14ac:dyDescent="0.25">
      <c r="B75" s="38"/>
      <c r="C75" s="68">
        <v>44</v>
      </c>
      <c r="D75" s="69" t="s">
        <v>47</v>
      </c>
      <c r="E75" s="57">
        <v>4</v>
      </c>
      <c r="F75" s="77" t="s">
        <v>117</v>
      </c>
      <c r="G75" s="38"/>
    </row>
    <row r="76" spans="2:13" s="39" customFormat="1" ht="263.5" customHeight="1" x14ac:dyDescent="0.25">
      <c r="B76" s="38"/>
      <c r="C76" s="68">
        <v>45</v>
      </c>
      <c r="D76" s="69" t="s">
        <v>134</v>
      </c>
      <c r="E76" s="57">
        <v>2</v>
      </c>
      <c r="F76" s="70" t="s">
        <v>120</v>
      </c>
      <c r="G76" s="38"/>
      <c r="M76" s="50"/>
    </row>
    <row r="77" spans="2:13" s="39" customFormat="1" ht="104" customHeight="1" thickBot="1" x14ac:dyDescent="0.3">
      <c r="B77" s="38"/>
      <c r="C77" s="71">
        <v>46</v>
      </c>
      <c r="D77" s="79" t="s">
        <v>34</v>
      </c>
      <c r="E77" s="63">
        <v>3</v>
      </c>
      <c r="F77" s="83" t="s">
        <v>118</v>
      </c>
      <c r="G77" s="38"/>
    </row>
    <row r="78" spans="2:13" s="39" customFormat="1" ht="30.65" customHeight="1" x14ac:dyDescent="0.25">
      <c r="B78" s="38"/>
      <c r="C78" s="126" t="s">
        <v>38</v>
      </c>
      <c r="D78" s="127"/>
      <c r="E78" s="102">
        <f>AVERAGE(E74:E77)</f>
        <v>3.25</v>
      </c>
      <c r="F78" s="103" t="str">
        <f>IF(E78&gt;=$J$16,$I$16,IF(E78&lt;=$K$13,$I$13,IF(E78&gt;=$J$15,$I$15,IF(E78&gt;=$J$14,$I$14))))</f>
        <v>ДОБРА</v>
      </c>
      <c r="G78" s="38"/>
      <c r="I78" s="40"/>
    </row>
    <row r="79" spans="2:13" s="39" customFormat="1" ht="4.1500000000000004" customHeight="1" x14ac:dyDescent="0.25">
      <c r="B79" s="38"/>
      <c r="C79" s="104"/>
      <c r="D79" s="105"/>
      <c r="E79" s="106"/>
      <c r="F79" s="107"/>
      <c r="G79" s="38"/>
    </row>
    <row r="80" spans="2:13" s="39" customFormat="1" ht="48" customHeight="1" thickBot="1" x14ac:dyDescent="0.3">
      <c r="B80" s="38"/>
      <c r="C80" s="128" t="s">
        <v>37</v>
      </c>
      <c r="D80" s="129"/>
      <c r="E80" s="89">
        <f>AVERAGE(E78,E72,E62,E52,E45)</f>
        <v>3.2702380952380947</v>
      </c>
      <c r="F80" s="90" t="str">
        <f>IF(E80&gt;=$J$16,$I$16,IF(E80&lt;=$K$13,$I$13,IF(E80&gt;=$J$15,$I$15,IF(E80&gt;=$J$14,$I$14))))</f>
        <v>ДОБРА</v>
      </c>
      <c r="G80" s="38"/>
    </row>
    <row r="81" spans="2:7" ht="4.9000000000000004" customHeight="1" x14ac:dyDescent="0.35">
      <c r="B81" s="17"/>
      <c r="C81" s="17"/>
      <c r="D81" s="17"/>
      <c r="E81" s="17"/>
      <c r="F81" s="17"/>
      <c r="G81" s="17"/>
    </row>
    <row r="108" spans="3:6" x14ac:dyDescent="0.35">
      <c r="D108" s="108"/>
      <c r="E108" s="109" t="s">
        <v>135</v>
      </c>
      <c r="F108" s="109"/>
    </row>
    <row r="111" spans="3:6" x14ac:dyDescent="0.35">
      <c r="C111" s="47"/>
      <c r="D111" s="47"/>
    </row>
    <row r="112" spans="3:6" x14ac:dyDescent="0.35">
      <c r="C112" s="47"/>
      <c r="D112" s="47"/>
    </row>
    <row r="113" spans="3:4" x14ac:dyDescent="0.35">
      <c r="C113" s="47"/>
      <c r="D113" s="47"/>
    </row>
    <row r="114" spans="3:4" x14ac:dyDescent="0.35">
      <c r="C114" s="47"/>
      <c r="D114" s="47"/>
    </row>
    <row r="115" spans="3:4" x14ac:dyDescent="0.35">
      <c r="C115" s="47"/>
      <c r="D115" s="47"/>
    </row>
    <row r="116" spans="3:4" x14ac:dyDescent="0.35">
      <c r="C116" s="47"/>
      <c r="D116" s="47"/>
    </row>
    <row r="117" spans="3:4" x14ac:dyDescent="0.35">
      <c r="C117" s="47"/>
      <c r="D117" s="47"/>
    </row>
    <row r="118" spans="3:4" x14ac:dyDescent="0.35">
      <c r="C118" s="47"/>
      <c r="D118" s="47"/>
    </row>
    <row r="119" spans="3:4" x14ac:dyDescent="0.35">
      <c r="C119" s="47"/>
      <c r="D119" s="47"/>
    </row>
    <row r="120" spans="3:4" x14ac:dyDescent="0.35">
      <c r="C120" s="47"/>
      <c r="D120" s="47"/>
    </row>
    <row r="121" spans="3:4" x14ac:dyDescent="0.35">
      <c r="C121" s="47"/>
      <c r="D121" s="47"/>
    </row>
  </sheetData>
  <sheetProtection selectLockedCells="1" selectUnlockedCells="1"/>
  <customSheetViews>
    <customSheetView guid="{B598AE22-1914-4CDF-8570-CC3F4C245B98}" showRowCol="0" hiddenColumns="1" topLeftCell="A76">
      <selection activeCell="M85" sqref="L85:M85"/>
      <pageMargins left="0" right="0" top="0.75" bottom="0.75" header="0.3" footer="0.3"/>
      <pageSetup paperSize="9" orientation="portrait" horizontalDpi="400" verticalDpi="200" r:id="rId1"/>
    </customSheetView>
    <customSheetView guid="{E00590C4-D827-4B15-AB1C-AA99E4143F62}" topLeftCell="A53">
      <selection activeCell="L57" sqref="L57"/>
      <pageMargins left="0.70866141732283472" right="0.31496062992125984" top="0.35433070866141736" bottom="0.15748031496062992" header="0.31496062992125984" footer="0.31496062992125984"/>
      <pageSetup paperSize="9" orientation="landscape" horizontalDpi="400" verticalDpi="200" r:id="rId2"/>
    </customSheetView>
    <customSheetView guid="{16855F67-37AB-4752-AA23-96FD6EA2F3E5}" showPageBreaks="1" printArea="1" hiddenColumns="1" topLeftCell="A68">
      <selection activeCell="F72" sqref="F72"/>
      <pageMargins left="0" right="0" top="0.15748031496062992" bottom="0.15748031496062992" header="0.11811023622047245" footer="0.11811023622047245"/>
      <pageSetup paperSize="9" orientation="portrait" horizontalDpi="400" verticalDpi="200" r:id="rId3"/>
    </customSheetView>
    <customSheetView guid="{98E7FD86-0791-4C64-A3C2-3F1FF72ABF64}" scale="90">
      <pane ySplit="14" topLeftCell="A15" activePane="bottomLeft" state="frozen"/>
      <selection pane="bottomLeft" activeCell="I18" sqref="I18"/>
      <pageMargins left="0.70866141732283472" right="0.31496062992125984" top="0.35433070866141736" bottom="0.15748031496062992" header="0.31496062992125984" footer="0.31496062992125984"/>
      <pageSetup paperSize="9" orientation="landscape" horizontalDpi="400" verticalDpi="200" r:id="rId4"/>
    </customSheetView>
    <customSheetView guid="{94E07A01-2805-4FB6-9750-99EE1812A8A7}" scale="90">
      <pane ySplit="14" topLeftCell="A15" activePane="bottomLeft" state="frozen"/>
      <selection pane="bottomLeft" activeCell="D18" sqref="D18"/>
      <pageMargins left="0.70866141732283472" right="0.31496062992125984" top="0.35433070866141736" bottom="0.15748031496062992" header="0.31496062992125984" footer="0.31496062992125984"/>
      <pageSetup paperSize="9" orientation="landscape" horizontalDpi="400" verticalDpi="200" r:id="rId5"/>
    </customSheetView>
    <customSheetView guid="{926320B3-8FBA-4E17-B9E5-BFC074FB4AE6}" scale="90" hiddenColumns="1">
      <pane ySplit="14" topLeftCell="A15" activePane="bottomLeft" state="frozen"/>
      <selection pane="bottomLeft" activeCell="M7" sqref="M7"/>
      <pageMargins left="0.70866141732283472" right="0.31496062992125984" top="0.35433070866141736" bottom="0.15748031496062992" header="0.31496062992125984" footer="0.31496062992125984"/>
      <pageSetup paperSize="9" orientation="landscape" horizontalDpi="400" verticalDpi="200" r:id="rId6"/>
    </customSheetView>
    <customSheetView guid="{85318034-5F43-4A66-B9BA-3BAE7D23105F}" scale="90" showGridLines="0" showRowCol="0" hiddenColumns="1">
      <selection activeCell="L69" sqref="L69"/>
      <pageMargins left="0.25" right="0.25" top="0.75" bottom="0.75" header="0.3" footer="0.3"/>
      <pageSetup paperSize="9" orientation="landscape" horizontalDpi="400" verticalDpi="200" r:id="rId7"/>
    </customSheetView>
    <customSheetView guid="{F95BAE57-64A0-49ED-BAE0-CAC0E32084FA}" scale="70" showPageBreaks="1" topLeftCell="A39">
      <selection activeCell="J24" sqref="J24"/>
      <pageMargins left="0.70866141732283472" right="0.31496062992125984" top="0.35433070866141736" bottom="0.15748031496062992" header="0.31496062992125984" footer="0.31496062992125984"/>
      <pageSetup paperSize="9" orientation="landscape" horizontalDpi="400" verticalDpi="200" r:id="rId8"/>
    </customSheetView>
    <customSheetView guid="{8497F79D-2C75-4167-834C-D55B187EEAC4}" showRowCol="0" hiddenColumns="1">
      <selection activeCell="C2" sqref="C2:F2"/>
      <pageMargins left="0" right="0" top="0.75" bottom="0.75" header="0.3" footer="0.3"/>
      <pageSetup paperSize="9" orientation="portrait" horizontalDpi="400" verticalDpi="200" r:id="rId9"/>
    </customSheetView>
    <customSheetView guid="{789D77B1-A5E0-403A-B804-E71F989F014D}" showPageBreaks="1" printArea="1" hiddenColumns="1" topLeftCell="A52">
      <selection activeCell="M56" sqref="M56"/>
      <pageMargins left="0" right="0" top="0.75" bottom="0.75" header="0.3" footer="0.3"/>
      <pageSetup paperSize="9" orientation="portrait" horizontalDpi="400" verticalDpi="200" r:id="rId10"/>
    </customSheetView>
  </customSheetViews>
  <mergeCells count="24">
    <mergeCell ref="C2:F2"/>
    <mergeCell ref="C3:F3"/>
    <mergeCell ref="C40:F40"/>
    <mergeCell ref="C18:F18"/>
    <mergeCell ref="C19:F19"/>
    <mergeCell ref="C26:F26"/>
    <mergeCell ref="C30:F30"/>
    <mergeCell ref="C35:F35"/>
    <mergeCell ref="C5:F5"/>
    <mergeCell ref="C73:F73"/>
    <mergeCell ref="C78:D78"/>
    <mergeCell ref="C80:D80"/>
    <mergeCell ref="C46:F46"/>
    <mergeCell ref="C52:D52"/>
    <mergeCell ref="C53:F53"/>
    <mergeCell ref="C62:D62"/>
    <mergeCell ref="C63:F63"/>
    <mergeCell ref="C72:D72"/>
    <mergeCell ref="C45:D45"/>
    <mergeCell ref="C12:F12"/>
    <mergeCell ref="D13:F13"/>
    <mergeCell ref="D14:F14"/>
    <mergeCell ref="D15:F15"/>
    <mergeCell ref="D16:F16"/>
  </mergeCells>
  <conditionalFormatting sqref="E45 E52 E62 E72 E78:E80">
    <cfRule type="cellIs" dxfId="11" priority="57" operator="between">
      <formula>$J$13</formula>
      <formula>$K$13</formula>
    </cfRule>
  </conditionalFormatting>
  <conditionalFormatting sqref="E45 E52 E62 E72 E78:E80">
    <cfRule type="cellIs" dxfId="10" priority="62" operator="between">
      <formula>$J$14</formula>
      <formula>$K$14</formula>
    </cfRule>
  </conditionalFormatting>
  <conditionalFormatting sqref="E45 E52 E62 E72 E78:E80">
    <cfRule type="cellIs" dxfId="9" priority="67" stopIfTrue="1" operator="between">
      <formula>$J$15</formula>
      <formula>$K$15</formula>
    </cfRule>
  </conditionalFormatting>
  <conditionalFormatting sqref="E45 E52 E62 E72 E78:E80">
    <cfRule type="cellIs" dxfId="8" priority="72" operator="between">
      <formula>$J$16</formula>
      <formula>$K$16</formula>
    </cfRule>
  </conditionalFormatting>
  <conditionalFormatting sqref="F80 F72 F62 F52 F45">
    <cfRule type="cellIs" dxfId="7" priority="77" operator="equal">
      <formula>$I$16</formula>
    </cfRule>
    <cfRule type="cellIs" dxfId="6" priority="78" operator="equal">
      <formula>$I$15</formula>
    </cfRule>
    <cfRule type="cellIs" dxfId="5" priority="79" operator="equal">
      <formula>$I$14</formula>
    </cfRule>
    <cfRule type="cellIs" dxfId="4" priority="80" operator="equal">
      <formula>$I$13</formula>
    </cfRule>
  </conditionalFormatting>
  <conditionalFormatting sqref="F78:F79">
    <cfRule type="cellIs" dxfId="3" priority="97" operator="equal">
      <formula>$I$16</formula>
    </cfRule>
    <cfRule type="cellIs" dxfId="2" priority="98" stopIfTrue="1" operator="equal">
      <formula>$I$15</formula>
    </cfRule>
    <cfRule type="cellIs" dxfId="1" priority="99" operator="equal">
      <formula>$I$14</formula>
    </cfRule>
    <cfRule type="cellIs" dxfId="0" priority="100" operator="equal">
      <formula>$I$13</formula>
    </cfRule>
  </conditionalFormatting>
  <dataValidations count="1">
    <dataValidation type="list" showInputMessage="1" showErrorMessage="1" sqref="E20:E25 E64:E71 E31:E34 E27:E29 E36:E39 E41:E44 E47:E51 E54:E61 E74:E77">
      <formula1>$C$13:$C$16</formula1>
    </dataValidation>
  </dataValidations>
  <pageMargins left="0" right="0" top="0.75" bottom="0.75" header="0.3" footer="0.3"/>
  <pageSetup paperSize="9" orientation="portrait" r:id="rId11"/>
  <ignoredErrors>
    <ignoredError sqref="E78:F78 E45:F45 E52:F52 E62:F62 E72:F72 E80:F80" evalError="1"/>
  </ignoredErrors>
  <drawing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G10"/>
  <sheetViews>
    <sheetView workbookViewId="0">
      <selection activeCell="C13" sqref="C13"/>
    </sheetView>
  </sheetViews>
  <sheetFormatPr defaultColWidth="8.81640625" defaultRowHeight="14.5" x14ac:dyDescent="0.35"/>
  <cols>
    <col min="1" max="1" width="8.81640625" style="8"/>
    <col min="2" max="7" width="22.453125" style="8" customWidth="1"/>
    <col min="8" max="16384" width="8.81640625" style="8"/>
  </cols>
  <sheetData>
    <row r="6" spans="2:7" ht="15" thickBot="1" x14ac:dyDescent="0.4"/>
    <row r="7" spans="2:7" ht="20.5" thickBot="1" x14ac:dyDescent="0.4">
      <c r="B7" s="6" t="s">
        <v>13</v>
      </c>
      <c r="C7" s="4" t="s">
        <v>1</v>
      </c>
      <c r="D7" s="1" t="s">
        <v>3</v>
      </c>
      <c r="E7" s="5" t="s">
        <v>2</v>
      </c>
      <c r="F7" s="1" t="s">
        <v>4</v>
      </c>
      <c r="G7" s="9" t="s">
        <v>5</v>
      </c>
    </row>
    <row r="8" spans="2:7" ht="43.15" customHeight="1" x14ac:dyDescent="0.35">
      <c r="B8" s="7" t="s">
        <v>0</v>
      </c>
      <c r="C8" s="3">
        <v>20</v>
      </c>
      <c r="D8" s="2">
        <v>20</v>
      </c>
      <c r="E8" s="3">
        <v>20</v>
      </c>
      <c r="F8" s="2">
        <v>20</v>
      </c>
      <c r="G8" s="10">
        <v>20</v>
      </c>
    </row>
    <row r="9" spans="2:7" ht="15" thickBot="1" x14ac:dyDescent="0.4">
      <c r="B9" s="12">
        <f>SUM(C8:G8)</f>
        <v>100</v>
      </c>
      <c r="C9" s="13">
        <f>(C8*C10)</f>
        <v>69.523809523809518</v>
      </c>
      <c r="D9" s="14">
        <f>(D8*D10)</f>
        <v>60</v>
      </c>
      <c r="E9" s="13">
        <f>(E8*E10)</f>
        <v>67.5</v>
      </c>
      <c r="F9" s="14">
        <f>(F8*F10)</f>
        <v>65</v>
      </c>
      <c r="G9" s="15">
        <f>(G8*G10)</f>
        <v>65</v>
      </c>
    </row>
    <row r="10" spans="2:7" ht="15" thickBot="1" x14ac:dyDescent="0.4">
      <c r="B10" s="11">
        <f>Sheet1!$E$80</f>
        <v>3.2702380952380947</v>
      </c>
      <c r="C10" s="11">
        <f>Sheet1!$E$45</f>
        <v>3.4761904761904763</v>
      </c>
      <c r="D10" s="11">
        <f>Sheet1!$E$52</f>
        <v>3</v>
      </c>
      <c r="E10" s="11">
        <f>Sheet1!$E$62</f>
        <v>3.375</v>
      </c>
      <c r="F10" s="11">
        <f>Sheet1!$E$72</f>
        <v>3.25</v>
      </c>
      <c r="G10" s="11">
        <f>Sheet1!$E$78</f>
        <v>3.25</v>
      </c>
    </row>
  </sheetData>
  <customSheetViews>
    <customSheetView guid="{B598AE22-1914-4CDF-8570-CC3F4C245B98}" state="hidden">
      <selection activeCell="C13" sqref="C13"/>
      <pageMargins left="0.7" right="0.7" top="0.75" bottom="0.75" header="0.3" footer="0.3"/>
    </customSheetView>
    <customSheetView guid="{E00590C4-D827-4B15-AB1C-AA99E4143F62}" state="hidden">
      <selection activeCell="C13" sqref="C13"/>
      <pageMargins left="0.7" right="0.7" top="0.75" bottom="0.75" header="0.3" footer="0.3"/>
    </customSheetView>
    <customSheetView guid="{16855F67-37AB-4752-AA23-96FD6EA2F3E5}" state="hidden">
      <selection activeCell="C13" sqref="C13"/>
      <pageMargins left="0.7" right="0.7" top="0.75" bottom="0.75" header="0.3" footer="0.3"/>
    </customSheetView>
    <customSheetView guid="{98E7FD86-0791-4C64-A3C2-3F1FF72ABF64}" state="hidden">
      <selection activeCell="C13" sqref="C13"/>
      <pageMargins left="0.7" right="0.7" top="0.75" bottom="0.75" header="0.3" footer="0.3"/>
    </customSheetView>
    <customSheetView guid="{94E07A01-2805-4FB6-9750-99EE1812A8A7}" state="hidden">
      <selection activeCell="C13" sqref="C13"/>
      <pageMargins left="0.7" right="0.7" top="0.75" bottom="0.75" header="0.3" footer="0.3"/>
    </customSheetView>
    <customSheetView guid="{926320B3-8FBA-4E17-B9E5-BFC074FB4AE6}" state="hidden">
      <selection activeCell="C13" sqref="C13"/>
      <pageMargins left="0.7" right="0.7" top="0.75" bottom="0.75" header="0.3" footer="0.3"/>
    </customSheetView>
    <customSheetView guid="{85318034-5F43-4A66-B9BA-3BAE7D23105F}" state="hidden">
      <selection activeCell="C13" sqref="C13"/>
      <pageMargins left="0.7" right="0.7" top="0.75" bottom="0.75" header="0.3" footer="0.3"/>
    </customSheetView>
    <customSheetView guid="{F95BAE57-64A0-49ED-BAE0-CAC0E32084FA}" state="hidden">
      <selection activeCell="C13" sqref="C13"/>
      <pageMargins left="0.7" right="0.7" top="0.75" bottom="0.75" header="0.3" footer="0.3"/>
    </customSheetView>
    <customSheetView guid="{8497F79D-2C75-4167-834C-D55B187EEAC4}" state="hidden">
      <selection activeCell="C13" sqref="C13"/>
      <pageMargins left="0.7" right="0.7" top="0.75" bottom="0.75" header="0.3" footer="0.3"/>
    </customSheetView>
    <customSheetView guid="{789D77B1-A5E0-403A-B804-E71F989F014D}" state="hidden">
      <selection activeCell="C13" sqref="C13"/>
      <pageMargins left="0.7" right="0.7" top="0.75" bottom="0.75" header="0.3" footer="0.3"/>
    </customSheetView>
  </customSheetViews>
  <dataValidations count="2">
    <dataValidation allowBlank="1" showInputMessage="1" showErrorMessage="1" errorTitle="ВНИМАНИЕ" error="Въвели сте фактор извън лимита!" sqref="C8:G8"/>
    <dataValidation type="whole" operator="equal" allowBlank="1" showInputMessage="1" showErrorMessage="1" errorTitle="ВНИМАНИЕ" error="СБОРЪТ НА ТЕЖЕСТИТЕ ТРЯБВА ДА Е РАВЕН НА 100!" sqref="B9">
      <formula1>100</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5" x14ac:dyDescent="0.25"/>
  <sheetData/>
  <customSheetViews>
    <customSheetView guid="{B598AE22-1914-4CDF-8570-CC3F4C245B98}">
      <pageMargins left="0.7" right="0.7" top="0.75" bottom="0.75" header="0.3" footer="0.3"/>
    </customSheetView>
    <customSheetView guid="{E00590C4-D827-4B15-AB1C-AA99E4143F62}">
      <pageMargins left="0.7" right="0.7" top="0.75" bottom="0.75" header="0.3" footer="0.3"/>
    </customSheetView>
    <customSheetView guid="{16855F67-37AB-4752-AA23-96FD6EA2F3E5}">
      <pageMargins left="0.7" right="0.7" top="0.75" bottom="0.75" header="0.3" footer="0.3"/>
    </customSheetView>
    <customSheetView guid="{98E7FD86-0791-4C64-A3C2-3F1FF72ABF64}">
      <pageMargins left="0.7" right="0.7" top="0.75" bottom="0.75" header="0.3" footer="0.3"/>
    </customSheetView>
    <customSheetView guid="{926320B3-8FBA-4E17-B9E5-BFC074FB4AE6}">
      <pageMargins left="0.7" right="0.7" top="0.75" bottom="0.75" header="0.3" footer="0.3"/>
    </customSheetView>
    <customSheetView guid="{85318034-5F43-4A66-B9BA-3BAE7D23105F}" state="hidden">
      <pageMargins left="0.7" right="0.7" top="0.75" bottom="0.75" header="0.3" footer="0.3"/>
    </customSheetView>
    <customSheetView guid="{F95BAE57-64A0-49ED-BAE0-CAC0E32084FA}">
      <pageMargins left="0.7" right="0.7" top="0.75" bottom="0.75" header="0.3" footer="0.3"/>
    </customSheetView>
    <customSheetView guid="{8497F79D-2C75-4167-834C-D55B187EEAC4}">
      <pageMargins left="0.7" right="0.7" top="0.75" bottom="0.75" header="0.3" footer="0.3"/>
    </customSheetView>
    <customSheetView guid="{789D77B1-A5E0-403A-B804-E71F989F014D}">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Sheet3</vt:lpstr>
      <vt:lpstr>Sheet2</vt:lpstr>
      <vt:lpstr>Sheet1!Print_Area</vt:lpstr>
    </vt:vector>
  </TitlesOfParts>
  <Company>PIFKA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SBELCHEV</dc:creator>
  <cp:lastModifiedBy>user</cp:lastModifiedBy>
  <cp:lastPrinted>2021-02-02T13:53:25Z</cp:lastPrinted>
  <dcterms:created xsi:type="dcterms:W3CDTF">2004-07-14T12:19:14Z</dcterms:created>
  <dcterms:modified xsi:type="dcterms:W3CDTF">2022-02-02T09:18:47Z</dcterms:modified>
</cp:coreProperties>
</file>