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user\Desktop\СВК\2024_Университет\ДОКЛАД СФУК 2023\"/>
    </mc:Choice>
  </mc:AlternateContent>
  <bookViews>
    <workbookView showHorizontalScroll="0" xWindow="0" yWindow="0" windowWidth="19200" windowHeight="6470"/>
  </bookViews>
  <sheets>
    <sheet name="Sheet1" sheetId="1" r:id="rId1"/>
    <sheet name="Sheet4" sheetId="4" r:id="rId2"/>
    <sheet name="Sheet3" sheetId="2" state="hidden" r:id="rId3"/>
    <sheet name="Sheet2" sheetId="3" r:id="rId4"/>
  </sheets>
  <externalReferences>
    <externalReference r:id="rId5"/>
  </externalReferences>
  <definedNames>
    <definedName name="data64">[1]Invoice!$D$39</definedName>
    <definedName name="_xlnm.Print_Area" localSheetId="0">Sheet1!$B$2:$F$103</definedName>
    <definedName name="Z_16855F67_37AB_4752_AA23_96FD6EA2F3E5_.wvu.Cols" localSheetId="0" hidden="1">Sheet1!$G:$J</definedName>
    <definedName name="Z_16855F67_37AB_4752_AA23_96FD6EA2F3E5_.wvu.PrintArea" localSheetId="0" hidden="1">Sheet1!$B$2:$F$103</definedName>
    <definedName name="Z_789D77B1_A5E0_403A_B804_E71F989F014D_.wvu.Cols" localSheetId="0" hidden="1">Sheet1!$G:$J</definedName>
    <definedName name="Z_789D77B1_A5E0_403A_B804_E71F989F014D_.wvu.PrintArea" localSheetId="0" hidden="1">Sheet1!$B$2:$F$103</definedName>
    <definedName name="Z_8497F79D_2C75_4167_834C_D55B187EEAC4_.wvu.Cols" localSheetId="0" hidden="1">Sheet1!$G:$J</definedName>
    <definedName name="Z_8497F79D_2C75_4167_834C_D55B187EEAC4_.wvu.PrintArea" localSheetId="0" hidden="1">Sheet1!$B$2:$F$103</definedName>
    <definedName name="Z_85318034_5F43_4A66_B9BA_3BAE7D23105F_.wvu.Cols" localSheetId="0" hidden="1">Sheet1!$H:$J</definedName>
    <definedName name="Z_926320B3_8FBA_4E17_B9E5_BFC074FB4AE6_.wvu.Cols" localSheetId="0" hidden="1">Sheet1!$H:$J</definedName>
    <definedName name="Z_B598AE22_1914_4CDF_8570_CC3F4C245B98_.wvu.Cols" localSheetId="0" hidden="1">Sheet1!$G:$J</definedName>
    <definedName name="Z_B598AE22_1914_4CDF_8570_CC3F4C245B98_.wvu.PrintArea" localSheetId="0" hidden="1">Sheet1!$B$2:$F$103</definedName>
  </definedNames>
  <calcPr calcId="162913"/>
  <customWorkbookViews>
    <customWorkbookView name="Стефан Белчев - Personal View" guid="{B598AE22-1914-4CDF-8570-CC3F4C245B98}" mergeInterval="0" personalView="1" maximized="1" showHorizontalScroll="0" xWindow="-9" yWindow="-9" windowWidth="1938" windowHeight="1048" activeSheetId="1"/>
    <customWorkbookView name="Жанета Захова - Иванова - Personal View" guid="{E00590C4-D827-4B15-AB1C-AA99E4143F62}" mergeInterval="0" personalView="1" maximized="1" showHorizontalScroll="0" xWindow="-8" yWindow="-8" windowWidth="1936" windowHeight="1056" activeSheetId="1"/>
    <customWorkbookView name="Жанета Захова-Иванова - Personal View" guid="{16855F67-37AB-4752-AA23-96FD6EA2F3E5}" mergeInterval="0" personalView="1" maximized="1" showHorizontalScroll="0" xWindow="-8" yWindow="-8" windowWidth="1936" windowHeight="1056" activeSheetId="1" showComments="commIndAndComment"/>
    <customWorkbookView name="Иванка Чакърова - Personal View" guid="{98E7FD86-0791-4C64-A3C2-3F1FF72ABF64}" mergeInterval="0" personalView="1" maximized="1" showHorizontalScroll="0" windowWidth="1362" windowHeight="601" activeSheetId="1"/>
    <customWorkbookView name="Петър Йорданов Петров - Personal View" guid="{94E07A01-2805-4FB6-9750-99EE1812A8A7}" mergeInterval="0" personalView="1" maximized="1" showHorizontalScroll="0" windowWidth="1436" windowHeight="675" activeSheetId="1"/>
    <customWorkbookView name="Ст.Белчев - Personal View" guid="{926320B3-8FBA-4E17-B9E5-BFC074FB4AE6}" mergeInterval="0" personalView="1" maximized="1" showHorizontalScroll="0" windowWidth="1916" windowHeight="783" activeSheetId="1"/>
    <customWorkbookView name="Валентин Бонев - Personal View" guid="{85318034-5F43-4A66-B9BA-3BAE7D23105F}" mergeInterval="0" personalView="1" maximized="1" showHorizontalScroll="0" xWindow="-8" yWindow="-8" windowWidth="1936" windowHeight="1056" activeSheetId="1"/>
    <customWorkbookView name="Жасмина Точева - Personal View" guid="{F95BAE57-64A0-49ED-BAE0-CAC0E32084FA}" mergeInterval="0" personalView="1" maximized="1" showHorizontalScroll="0" xWindow="-9" yWindow="-9" windowWidth="1458" windowHeight="868" activeSheetId="1" showComments="commIndAndComment"/>
    <customWorkbookView name="userMF - Personal View" guid="{8497F79D-2C75-4167-834C-D55B187EEAC4}" mergeInterval="0" personalView="1" maximized="1" showHorizontalScroll="0" windowWidth="1362" windowHeight="543" activeSheetId="1"/>
    <customWorkbookView name="Генка Христова - Personal View" guid="{789D77B1-A5E0-403A-B804-E71F989F014D}" mergeInterval="0" personalView="1" maximized="1" showHorizontalScroll="0" xWindow="-8" yWindow="-8" windowWidth="1616" windowHeight="876" activeSheetId="1"/>
  </customWorkbookViews>
</workbook>
</file>

<file path=xl/calcChain.xml><?xml version="1.0" encoding="utf-8"?>
<calcChain xmlns="http://schemas.openxmlformats.org/spreadsheetml/2006/main">
  <c r="E79" i="1" l="1"/>
  <c r="G10" i="2" s="1"/>
  <c r="E73" i="1"/>
  <c r="E63" i="1"/>
  <c r="E52" i="1"/>
  <c r="E44" i="1"/>
  <c r="F44" i="1" l="1"/>
  <c r="C10" i="2"/>
  <c r="C9" i="2" s="1"/>
  <c r="F52" i="1"/>
  <c r="D10" i="2"/>
  <c r="F63" i="1"/>
  <c r="E10" i="2"/>
  <c r="E9" i="2" s="1"/>
  <c r="F73" i="1"/>
  <c r="F10" i="2"/>
  <c r="F9" i="2" s="1"/>
  <c r="F79" i="1"/>
  <c r="E81" i="1"/>
  <c r="G9" i="2"/>
  <c r="B9" i="2"/>
  <c r="F81" i="1" l="1"/>
  <c r="B10" i="2"/>
  <c r="D9" i="2"/>
</calcChain>
</file>

<file path=xl/sharedStrings.xml><?xml version="1.0" encoding="utf-8"?>
<sst xmlns="http://schemas.openxmlformats.org/spreadsheetml/2006/main" count="145" uniqueCount="145">
  <si>
    <t>ТЕЖЕСТ НА ФАКТОРИТЕ</t>
  </si>
  <si>
    <t>КОНТРОЛНА СРЕДА</t>
  </si>
  <si>
    <t>КОНТРОЛНИ ДЕЙНОСТИ</t>
  </si>
  <si>
    <t>ОЦЕНКА НА РИСКА</t>
  </si>
  <si>
    <t>ИНФОРМАЦИЯ И КОМУНИКАЦИЯ</t>
  </si>
  <si>
    <t>МОНИТОРИНГ</t>
  </si>
  <si>
    <t>№</t>
  </si>
  <si>
    <t>Лична почтеност и професионална етика на ръководството и персонала</t>
  </si>
  <si>
    <t>НИВА НА САМООЦЕНКАТА:</t>
  </si>
  <si>
    <t>Определяне на целите /Целеполагане/</t>
  </si>
  <si>
    <t>Организационна структура, осигуряваща разделение на отговорностите, отчетност и докладване</t>
  </si>
  <si>
    <t>КРИТЕРИИ</t>
  </si>
  <si>
    <t>МОТИВИ ЗА ПОСТАВЕНАТА ОЦЕНКА</t>
  </si>
  <si>
    <t>СРЕДНА САМООЦЕНКА</t>
  </si>
  <si>
    <t>НЕЗАДОВОЛИТЕЛНА</t>
  </si>
  <si>
    <t>ЗАДОВОЛИТЕЛНА</t>
  </si>
  <si>
    <t>ДОБРА</t>
  </si>
  <si>
    <t>МНОГО ДОБРА</t>
  </si>
  <si>
    <t xml:space="preserve">КРИТЕРИИ И ОЦЕНКА ЗА КОНТРОЛНА СРЕДА </t>
  </si>
  <si>
    <t>КРИТЕРИИ И ОЦЕНКА ЗА УПРАВЛЕНИЕ НА РИСКА</t>
  </si>
  <si>
    <t>КРИТЕРИИ И ОЦЕНКА ЗА ИНФОРМАЦИЯ И КОМУНИКАЦИЯ</t>
  </si>
  <si>
    <t>КРИТЕРИИ  И ОЦЕНКА ЗА МОНИТОРИНГ</t>
  </si>
  <si>
    <t>Политиките и практиките по управление на човешките ресурси в организацията осигуряват прозрачност при подбора и назначаването на квалифицирани служители.</t>
  </si>
  <si>
    <t>Годишните цели на организацията и показателите/индикаторите за тяхното изпълнение са определени в планове/програми на организацията.</t>
  </si>
  <si>
    <t>оценка       1 - 4</t>
  </si>
  <si>
    <t>Създадена е организация, при която служителите знаят как, къде и пред кого да докладват при установени  грешки, нередности, измами или злоупотреби.</t>
  </si>
  <si>
    <t>Всеки ръководител изпълнява своите задължения и отговорности в съответствие с правилата/реда за делегиране на отговорности в организацията.</t>
  </si>
  <si>
    <t>Всяко структурно звено се отчита за своята дейност и изпълнението на своите цели пред ръководството.</t>
  </si>
  <si>
    <t>Осъществява се ефективна комуникация с външни организации,  във връзка с постигане целите на организацията.</t>
  </si>
  <si>
    <t>Предприемат се адекватни и навременни действия за изпълнение на дадени препоръки и предписания от страна на вътрешен или външен одит, инспекция и др.</t>
  </si>
  <si>
    <t>Длъжностните характеристики на служителите се преглеждат периодично, във връзка със задълженията, изискуемата квалификация и линиите на докладване като се актуализират при необходимост.</t>
  </si>
  <si>
    <t>ОБЩА САМООЦЕНКА ЗА СЪСТОЯНИЕТО НА СФУК</t>
  </si>
  <si>
    <t>Самооценка на раздел „Мониторинг“</t>
  </si>
  <si>
    <t>Самооценка на раздел „Управление на риска“</t>
  </si>
  <si>
    <t>Самооценка на раздел „Контролни дейности“</t>
  </si>
  <si>
    <t>Самооценка на раздел „Информация и комуникация“</t>
  </si>
  <si>
    <t>Самооценка на раздел „Контролна среда“</t>
  </si>
  <si>
    <t>В организацията се прилагат правила за поведение  (Етичен кодекс, Кодекс за поведение и др.).</t>
  </si>
  <si>
    <t>През отчетната година дейности и/или процеси на организацията не са били обект на критични обществени обсъждания и публикации.</t>
  </si>
  <si>
    <t>КРИТЕРИИ И ОЦЕНКА ЗА КОНТРОЛНИ ДЕЙНОСТИ</t>
  </si>
  <si>
    <t>ВЪПРОСНИК ЗА САМООЦЕНКА                                                                            НА СИСТЕМИТЕ ЗА ФИНАНСОВО УПРАВЛЕНИЕ И КОНТРОЛ</t>
  </si>
  <si>
    <t xml:space="preserve"> - ОРГАНИЗАЦИЯТА НЕ ПОКРИВА КРИТЕРИИТЕ</t>
  </si>
  <si>
    <t xml:space="preserve"> - ОРГАНИЗАЦИЯТА ЧАСТИЧНО ПОКРИВА КРИТЕРИИТЕ</t>
  </si>
  <si>
    <t xml:space="preserve"> - ОРГАНИЗАЦИЯТА ПОКРИВА КРИТЕРИИТЕ, НО СЕ НУЖДАЕ ОТ ПОДОБРЕНИЕ</t>
  </si>
  <si>
    <t xml:space="preserve"> - ОРГАНИЗАЦИЯТА НАПЪЛНО ПОКРИВА КРИТЕРИИТЕ </t>
  </si>
  <si>
    <t xml:space="preserve">Делегираните правомощия и отговорности са разпределени, отчитайки необходимата компетентност и се проверяват текущо като се актуализират при всяка съществена промяна на обстоятелствата. </t>
  </si>
  <si>
    <t xml:space="preserve">Отговорил:             </t>
  </si>
  <si>
    <t xml:space="preserve">Организация:             </t>
  </si>
  <si>
    <t xml:space="preserve">Длъжност:             </t>
  </si>
  <si>
    <t xml:space="preserve">Управление на човешките ресурси </t>
  </si>
  <si>
    <t>Годишните цели на организацията са ясни, конкретни и измерими.</t>
  </si>
  <si>
    <t>Проблемите/въпросите по отношение на вътрешния контрол се дискутират на оперативни заседания на ръководния състав, заседания на риск-мениджмънта/Комитета по риска/Съвета за управление на риска и др.</t>
  </si>
  <si>
    <t>Осъществява се ефективна комуникация до всички йерархични нива на организацията.</t>
  </si>
  <si>
    <t>Управленска философия, стил на работа на ръководството и компетентност на персонала</t>
  </si>
  <si>
    <t>Ръководството на организацията разполага с уместна, своевременна, актуална, точна, вярна и достъпна информация при текущата работа и вземане на съответните управленски решения.</t>
  </si>
  <si>
    <t>Прилагат се процедури по документиране, съхраняване и архивиране на информацията, съдържаща правила за съставяне, оформяне, движение, използване и архивиране на документите и осигуряваща адекватна одитна пътека за проследимост и наблюдение.</t>
  </si>
  <si>
    <t>Извършват се обективни периодични оценки на служителите в организацията по отношение на задачите, които изпълняват.</t>
  </si>
  <si>
    <t>Стратегическите цели са съобразени  с целите и задачите, определени с относимите  национални стратегии, с управленската програма на правителството и/или с други стратегически документи.</t>
  </si>
  <si>
    <t>Контролните дейности, целящи намаляване на идентифицираните рискове, се анализират и при необходимост се актуализират най-малко веднъж годишно.</t>
  </si>
  <si>
    <t xml:space="preserve">                                                                                                                                                                                                                                                                                                                                                                                                                                                                                                                                                                                                                                                                                                                                                                                                                                                                                                                                                                                                                                                                                                                                                                                                                                                                                                                                                                                                                                                                                                                                                                                                                                                                                                                                                                                                                                                                                                                                                                                                                                                                                                                                                                                                                                                                                                                                                                                                                                                                                                                                                                                                                                                                                                                                                                                                                                                                                                                                                                                                                                                                                                                                                                                                                                                                                                                                                                                                                                                                                                                                                                                                                                                                                                                                                                                                                                                                                                                                                                                                                                                                                                                                                                                                                                                                                                                                                                                                                                                                                                                                                                                                                                                                                                                                                                                                                                                                                                                                                                                                                                                                                                                                                                                                                                                                                                                                                                                                                                                                                                                                                                                                                                                                                                                                                                                                                                                                                                                                                                                                                                                                                                                                                                                                                                                                                                                                                                                                                                                                                                                                                                                                                                                                                                                                                                                                                                                                                                                                                                                                                                                                                                                                                                                                                                                                                                                                                                                                                                                                                                                                                                                                                                                                                                                                                                                                                                                                                                                                                                                                                                                                                                                                                                                                                                                                                                                                                                                                                                                                                                                                                                                                                                                                                                                                                                                                                                                                                                                                                                                                                                                                                                                                                                                                                                                                                                                                                                                                                                                                                                                                                                                                                                                                                                                                                                                                                                                                                                                                                                                                                                                                                                                                                                                                                                                                                                                                                                                                                                                                                                                                                                                                                                                                                                                                                                                                                                                                                                                                                                                                                                                                                                                                                                                                                                                                                                                                                                                                                                                                                                                                                                                                                                                                                                                                                                                                                                                                                                                                                                                                                                                                                                                                                                                                                                                                                                                                                                                                                                                                                                                                                                                                                                                                                                                                                                                                                                                                                                                                                                                                                                                                                                                                                                                                                                                                                                                                                                                                                                                                                                                                                                                                                                                                                                                                                                                                                                                                                                                                                                                                                                                                                                                                                                                                                                                                                                                                                                                                                                                                                                                                                                                                                                                                                                                                                                                                                                                                                                                                                                                                                                                                                                                                                                                                                                                                                                                                                                                                                                                                                                                                                                                                                                                                                                                                                                                                                                                                                                                                                                                                                                                                                                                                                                                                                                                                                                                                                                                                                                                                                                                                                                                                                                                                                                                                                                                                                                                                                                                                                                                                                                                                                                                                                                                                                                                                                                                                                                                                                                                                                                                                                                                                                                                                                                                                                                                                                                                                                                                                                                                                                                                                                                                                                                                                                                                                                                                                                                                                                                                                                                                                                                                                                                                                                                                                                                                                                                                                                                                                                                                                                                                                                                                                                                                                                                                                                                                                                                                                                                                                                                                                                                                                                                                                                                                                                                                                                                                                                                                     </t>
  </si>
  <si>
    <t>Определени са писмени мерки и действия за реакция на идентифицираните и оценени рискове.</t>
  </si>
  <si>
    <t>В организацията има риск-регистър, който включва съществените рискове, свързани с целите на всички административни звена.</t>
  </si>
  <si>
    <t>Прилагат се политики и процедури за текущ контрол върху изпълнението на поети финансови ангажименти и сключени договори.</t>
  </si>
  <si>
    <t>Прилагат се политики и процедури за обективно, пълно, достоверно, точно и навременно осчетоводяване на всички стопански операции в организацията.</t>
  </si>
  <si>
    <t>Прилагат се правила за работа с информационните системи/технологии, които включват смяна на пароли, права за достъп, външна защита и други.</t>
  </si>
  <si>
    <t xml:space="preserve">МИНИСТЕРСТВО НА ФИНАНСИТЕ                  Утвърдил: /п/
                                                                                                      МИНИСТЪР НА ФИНАНСИТЕ                                       
                                                                                                      АСЕН ВАСИЛЕВ                 </t>
  </si>
  <si>
    <t>Тихомир Николов Стайков</t>
  </si>
  <si>
    <t>Университет "Проф. д-р Асен Златаров"</t>
  </si>
  <si>
    <t>Гл.експерт методология и вътрешен контрол</t>
  </si>
  <si>
    <r>
      <t xml:space="preserve">В стратегическите планове и програми са определени целите, които представляват дългосрочните приоритети на организацията.           </t>
    </r>
    <r>
      <rPr>
        <i/>
        <sz val="10"/>
        <color rgb="FFFF0000"/>
        <rFont val="Calibri"/>
        <family val="2"/>
        <scheme val="minor"/>
      </rPr>
      <t>Моля, в колона "Мотиви за поставената оценка" посочете наименованието на основните документи, в които са определени целите на Вашата организация!</t>
    </r>
    <r>
      <rPr>
        <sz val="10"/>
        <rFont val="Calibri"/>
        <family val="2"/>
        <scheme val="minor"/>
      </rPr>
      <t xml:space="preserve">
</t>
    </r>
  </si>
  <si>
    <r>
      <t xml:space="preserve">Служителите на организацията са запознати с визията, мисията, целите и мерките, заложени в стратегическите и годишните планове и програмни документи.
</t>
    </r>
    <r>
      <rPr>
        <i/>
        <sz val="10"/>
        <color rgb="FFFF0000"/>
        <rFont val="Calibri"/>
        <family val="2"/>
        <scheme val="minor"/>
      </rPr>
      <t>Моля,  в колона "Мотиви за поставената оценка" посочете по какъв начин са запознати служителите на организацията!</t>
    </r>
  </si>
  <si>
    <r>
      <t xml:space="preserve">За отчетния период годишните цели на организацията са изпълнени и същите са подпомогнали изпълнението на стратегическите планове и програмните документи.
</t>
    </r>
    <r>
      <rPr>
        <i/>
        <sz val="10"/>
        <color rgb="FFFF0000"/>
        <rFont val="Calibri"/>
        <family val="2"/>
        <scheme val="minor"/>
      </rPr>
      <t>Моля, в колона "Мотиви за поставената оценка" посочете има ли неизпълнени годишни цели (частично/изцяло) и  причините възпрепятствали постигането им!</t>
    </r>
  </si>
  <si>
    <t>* С решение № 1 и 2 на Академичен съвет (Протокол №56) от проведено заседание на 18.05.2023 г., са приети Годишния отчет на ръководството на университета за периода юни 2022 г. - май 2023 г., както и Мандатния отчет на ръководството за периода 2019-2023 г.</t>
  </si>
  <si>
    <r>
      <t xml:space="preserve">Всички служители на организацията са запознати с правилата за поведение и реда за докладване на нарушения на етичните норми. 
</t>
    </r>
    <r>
      <rPr>
        <i/>
        <sz val="10"/>
        <color rgb="FFFF0000"/>
        <rFont val="Calibri"/>
        <family val="2"/>
        <charset val="204"/>
        <scheme val="minor"/>
      </rPr>
      <t>Моля, в колона "Мотиви за поставената оценка" посочете по какъв начин са запознати служителите на организацията!</t>
    </r>
  </si>
  <si>
    <r>
      <t xml:space="preserve">В случай, че са установени нарушения на правилата за поведение същите се докладват и се предприемат съответните дисциплиниращи мерки.
</t>
    </r>
    <r>
      <rPr>
        <i/>
        <sz val="10"/>
        <color rgb="FFFF0000"/>
        <rFont val="Calibri"/>
        <family val="2"/>
        <charset val="204"/>
        <scheme val="minor"/>
      </rPr>
      <t>Моля, в колона "Мотиви за поставената оценка" посочете установени ли са нарушения през отчетната година и ако са установени какви са предприетите последващи мерки! В случай, че не са установени нарушения, моля посочете изрично това обстоятелство!</t>
    </r>
  </si>
  <si>
    <r>
      <t xml:space="preserve">Организационната структура на всяко звено в организацията е в съответствие с възложените ѝ функции и дейности.
</t>
    </r>
    <r>
      <rPr>
        <i/>
        <sz val="10"/>
        <color rgb="FFFF0000"/>
        <rFont val="Calibri"/>
        <family val="2"/>
        <charset val="204"/>
        <scheme val="minor"/>
      </rPr>
      <t>Моля, в колона "Мотиви за поставената оценка" посочете причините за извършени промени в организационната структура на Вашата организация през отчетната година!</t>
    </r>
  </si>
  <si>
    <t>*Управленската отговорност и контролните дейности, предопредялат Ръководството да въведе писмени политики и процедури, и да създаде необходимата организация, чрез която да се предотврати възможността едно лице да контролира всички ключови дейности и процеси в организацията. Респективно на това в университета е назначен главен експерт методология и вътрешен контрол, на който са възложени функциите по осъществяване на предварителен контрол за законосъобразност, методология и разписване на правила за вътрешен контрол (ВК), подробно описани в неговата длъжностна характеристика.</t>
  </si>
  <si>
    <r>
      <t xml:space="preserve">Създадени са адекватни линии за отчетност и докладване, съответстващи на делегираните правомощия с цел наблюдение на постигнатите резултати.
</t>
    </r>
    <r>
      <rPr>
        <i/>
        <sz val="10"/>
        <color rgb="FFFF0000"/>
        <rFont val="Calibri"/>
        <family val="2"/>
        <charset val="204"/>
        <scheme val="minor"/>
      </rPr>
      <t>Моля, в колона "Мотиви за поставената оценка"  посочете на какъв период от време се отчитат и докладват постигнатите резултати!</t>
    </r>
  </si>
  <si>
    <r>
      <t xml:space="preserve">В организацията е осигурено разделението на отговорностите при вземане на решение, изпълнение и осъществяване на контрол.
</t>
    </r>
    <r>
      <rPr>
        <i/>
        <sz val="10"/>
        <color rgb="FFFF0000"/>
        <rFont val="Calibri"/>
        <family val="2"/>
        <charset val="204"/>
        <scheme val="minor"/>
      </rPr>
      <t>Моля, в колона "Мотиви за поставената оценка" посочете с какви актове/документи е осигурено разделянето на отговорностите! Ако във Вашата организация е налице съвместяване на две от тези дейности, посочете кои са тези дейности и длъжностите на лицата, които ги съвместяват!</t>
    </r>
  </si>
  <si>
    <t>Постигнатите резултати се отчитат и докладват ежеседмично, в съотвествие спазването на йерархичните нива. В случаите, когато сроковете са определени с заповед, напр. Утвърдена Комисия с конкретна задача, се спазва крайния срок на заповедта.</t>
  </si>
  <si>
    <r>
      <t xml:space="preserve">Ръководството и служителите поддържат и демонстрират ниво на умения и знания, което им гарантира ефективно и ефикасно изпълнение на своите задължения.                                                                                                                       </t>
    </r>
    <r>
      <rPr>
        <i/>
        <sz val="10"/>
        <color rgb="FFFF0000"/>
        <rFont val="Calibri"/>
        <family val="2"/>
        <charset val="204"/>
        <scheme val="minor"/>
      </rPr>
      <t>Моля, в колона "Мотиви за поставената оценка" посочете изпълнени ли са плановете за обучение на служителите през отчетната година, като при неизпълнение посочете съответните причини!</t>
    </r>
  </si>
  <si>
    <t>Ежегодно Ректорът на университета утвърждава план за обучения на администрацията. Главният експерт методология и вътрешен контрол ежегодно участва в обучения, организирани от Школата по публични финанси към Министерство на финансите.  Утвърждаваните планове за обучения от Ректора са прогнозни. Можем да посочим, че в основната си екпертна част по отношение на администрацията, плановете за обучения са изпълнени.</t>
  </si>
  <si>
    <t>Всеки ръководител в университета, изпълнява задълженията и отговорностите си съобразно своята длъжностна характеристика, заповед и/или системата за двоен подпис.</t>
  </si>
  <si>
    <r>
      <t xml:space="preserve">Текучеството на ръководния и/или експертния състав е в граници, които не оказват влияние върху постигане целите на организацията.
</t>
    </r>
    <r>
      <rPr>
        <i/>
        <sz val="10"/>
        <color rgb="FFFF0000"/>
        <rFont val="Calibri"/>
        <family val="2"/>
        <charset val="204"/>
        <scheme val="minor"/>
      </rPr>
      <t>Моля, в колона "Мотиви за поставената оценка", посочете какви стимули за мотивиране и задържане на персонала се прилагат във Вашата организация!</t>
    </r>
  </si>
  <si>
    <t>Подборът на персонала е в съотвествие с установените в тази област законови изисквания, както по отношение на обявяването на конкурси за заемане на академични длъжности, така и за администрацията на университета.</t>
  </si>
  <si>
    <t xml:space="preserve">С заповед № РД09-843/12.04.2023 г. на Министъра на образованието е утвърдена Политика за развитие на Университет „Проф. Асен Златаров“  със стратегически цели, задачи, показатели за измерване и целеви стойности. През юни 2023 г. е избран нов Ректор на университета, който продължава заложената политика на одобрените стратегически цели, като същевременно и залага своята мандатна платформа (2023-2027) под мотото "Приемственост,  балaнсираност, споделеност и иновативност". С решение № 5 от протокол № 2/06.10.2023 г. от проведено заседание на новия Академичен съвет е приета мандатната програма на Ректора.
</t>
  </si>
  <si>
    <t>Образователният процес, научноизследователската и художествено-творческа дейност, следват насоките в националните стратегии и управленските програми за развитието на висшето образование в България.</t>
  </si>
  <si>
    <t>*Новият Ректор на университета въведе добрата практика на ежеседмични информирани събития със служителите, където извършва кратък преглед на текущото състояние от дейността на университета.                                                                                                На разширени ректорски съвети, зам.-ректорите от своя страна запознават деканите на факултети, директорите на колежите и департаментите с дейностите и задачите за постигане на поставените цели.                                                                      На сайта на университета е поместена мандатната програма на Ректора за периода 2023-2027.</t>
  </si>
  <si>
    <t>Годишните цели на университета и индикаторите за тяхното изпълнение са заложени в мандатната програма на Ректора. Предстои разписването на Стратегия за развитие на университета за съответния период, както и такава за научно-изследователската дейност.</t>
  </si>
  <si>
    <t xml:space="preserve">Годишните цели на висшето училище са ясни, конкретни и измерими, както и съобразени със специфаката на организационно-управленската структура и дейността му. </t>
  </si>
  <si>
    <t>С решение № 15 от протокол №2/06.10.2023 г. от проведено заседание на новия Академичен съвет е утвърден и нов състав на комисията по Етика, по предложение на Ректора. Комисията е назначена със заповед на Ректора на университета. С решение № 18 от протокол № 6/30.11.2023 г. от проведено заседание на Академичен съвет  е утвърден и постоянен състав на Комисията по етика на медицинските научни изследвания, по предложение на Зам.-ректор НИПД. Разработени са Правила и вътрешни типови документи в подкрепа на етиката на медицинските научни изследвания в дейността на висшето училище.
През 2024 г. ще бъдат утвърдени новите актуализирани вътрешни документи за Етичния кодекс и Правилата за работа на Комисията по етика.</t>
  </si>
  <si>
    <t>* Служителите на висшето училище са запознати с правилата за поведение и реда за докладване на нарушенията на етичните норми чрез информационни кампании по факултети, колежи и департаменти, провеждани от Главен експерт методология и вътрешен контрол. Целта на мероприятията е да се осъществи обратна връзка между потребителите на вътрешните нормативни правила, тяхното разбиране/неразбиране и запознаване с основната нормативна рамка на университета.                                                                                   На университетския сайт в поле "Нормативни документи" могат да се открият Етичния кодекс и Правилита за работа на Комисията по етика.</t>
  </si>
  <si>
    <t>*При установяване на нарушения на правилата за поведение, същите се докладват по ред, описан във вътрешната нормативна уредба на университета. През календарната 2023 г. не са установени нарушения на етичните норми.</t>
  </si>
  <si>
    <t>*С решение № 2 от протокол № 2/06.10.2023 г. от проведено заседание на новия Академичен съвет е утвърден нов брой на зам.-ректорите, по предложение на Ректора. Зам.-ректорите са 3, вместо 4. Ресорът "международно сътрудничество и СДК" е поверен на три обслужващи звена - дирекции, утвърдени с решение № 10 от протокол № 4/07.11.2023 г. на Академичния съвет за актуализирана организационна структура на университета.                                                       Мотивите за взетите решения са породени от новата политика ръководството за балансираност и оптимизация на разходите.</t>
  </si>
  <si>
    <t xml:space="preserve">Длъжностните лица в институцията, притежават необходимата компетентност и практически опит за съответната длъжност, което им позволява да осъществят делегираните им правомощия. Актовете (заповеди на Ректор и заверени пълномощни, длъжностни характеристики) са свързани със специфичен достъп до информация, финансови документи, подписване на договори и други административно-правни документи. </t>
  </si>
  <si>
    <t>Утвърдените от Министъра на финансите документи, указания, както и Стратегията за развитие на вътрешния контрол за периода 2023-2026 г., са нормативните предпоставка за развитието на вътрешния контрол в университета. Главният експерт методология и вътрешен контрол е в основата на този процес и ежегодно участва в обучения, организирани от Школата по публични финанси, като поддържа контакти и с други публични институции за обмяна на добри практики. Провеждат се оперативни заседания между ръководството и отговорните лица, на които се дискутират посоката на развитие и адаптирането на вътрешните правила.                                                                                                              През октомври 2023 г. университетът беше домакин на Втори практически семинар по вътрешен контрол за експерти от сферата на висшето образование, наука и здравеопазване. На форума присъстваха 42 експерта от 20 университета и 20 болници от страната. Целта е поддържане на създадената вече експертна мрежа и обмяна на добри практики.</t>
  </si>
  <si>
    <t>Периодично се правят прегледи на длъжностните характеристики на администрацията, заета във финансово-счетоводия отдел и научно-изследователския институт.                                                                                      През 2024 г. ще се извърши нов преглед на длъжностните характеристики на финансово  счетоводния отдел и експертната администрация на университета.</t>
  </si>
  <si>
    <t xml:space="preserve">Академичният състав на университета се атестира съобразно Правилника за атестиране на академичния състав, като срокът за нехабилитираните лица е веднъж на 3 години, а на хабилитираните веднъж на 5 години.  Атестирането на непреподавателския състав се извършва веднъж годишно.                                                        </t>
  </si>
  <si>
    <t>През 2023 г. не е налице текучество на ръководен или експертен състав.                                                                                  Стимулите за мотивиране и задържане експертния състав примерно са финансови и нефинансови. Осигуряване на възможности за професионално развитие, прилагане на вътрешни правила и наредби за допълнително материално стимулиране на база извършени оценки и представени резултати.</t>
  </si>
  <si>
    <r>
      <t xml:space="preserve">Спазва се принципът на двойния подпис при поемане на финансови задължения и извършване на плащания.
</t>
    </r>
    <r>
      <rPr>
        <i/>
        <sz val="10"/>
        <color rgb="FFFF0000"/>
        <rFont val="Calibri"/>
        <family val="2"/>
        <charset val="204"/>
        <scheme val="minor"/>
      </rPr>
      <t>Моля, в колона "Мотиви за поставената оценка" посочете длъжностите на лицата, определени да полагат подпис!</t>
    </r>
  </si>
  <si>
    <t>* Системата на двойния подпис като процедура, при която преди поемането на всяко финансово  задължение и извършването на плащане  се осъществява след полагане подписите (заповеди/пълномощни) на:
За Учебна дейност: Ректор/Зам. Ректор качество на обучението, акредитация и кадрите и Главен счетоводител/Зам.-главен счетоводител УД;                                            За Научноизследователски институт:Зам.-ректор НИПД и Зам.-главен счетоводител НИИ.</t>
  </si>
  <si>
    <r>
      <t xml:space="preserve">Осигурено е осъществяването на ефективен предварителен контрол за законосъобразност.                             </t>
    </r>
    <r>
      <rPr>
        <i/>
        <sz val="10"/>
        <rFont val="Calibri"/>
        <family val="2"/>
        <charset val="204"/>
        <scheme val="minor"/>
      </rPr>
      <t xml:space="preserve"> </t>
    </r>
    <r>
      <rPr>
        <i/>
        <sz val="10"/>
        <color rgb="FFFF0000"/>
        <rFont val="Calibri"/>
        <family val="2"/>
        <charset val="204"/>
        <scheme val="minor"/>
      </rPr>
      <t>Моля, в колона "Мотиви за поставената оценка" посочете от кого се осъществява предварителен контрол върху дейности с пряко финансово изражение и върху специализирани дейности на организацията! Посочете дали през отчетната година предварителният контрол е установил незаконосъобразни аспекти, свързани с предстоящи решения или действия и изразено ли е мнение с резерви.</t>
    </r>
  </si>
  <si>
    <t xml:space="preserve">*Предварителния контрол за законосъобразност, извършван вътре в университета по реда на ЗФУКПС в съотвествие с приложимото законодателство и вътрешните актове, е актуализиран през януари 2023 г. Главен експерт методология и вътрешен контрол (финансов контрольор) е лицето, на което е възложено осъществяването на предварителния контрол за законосъобразност по реда на ЗФУКПС за дейностите с пряко финансово изражение. Предварителният контрол за компетентност се осъществява от ръководни служители (зам.-ректори, пом.-ректор, декани, директори, ръководители катедри, ръководители звена, ръководители проекти) в рамките на тяхната функционална компетентност. По отношение на специфични дейности на университета, действията и решенията за които се изисква особена експертиза, предварителния контрол може да се извършва и на функционален принцип в рамките на съответното звено, извършващо дейността. През изминалата 2023 г. главене експерт методология и вътрешен контрол е установил възможности за проявление на незаконосъобразно аспекти, като за това е информирал писмено Ректор/Зам.-ректор. Има изразено мнение с резерви по отношение на непълна представена документация или не спазване на принципа на своевременно уведомяване и предоставяне на документи.
</t>
  </si>
  <si>
    <t>Политиката за текущ контрол върху изпълнението на поети финансови ангажименти и сключени договори се инициира от юрисконсулта/пом.-ректор на университета, а процедурите за текущ контрол се осъществяват от главният счетоводител/зам. -главният счетоводител и главен експерт методология и вътрешен контрол.</t>
  </si>
  <si>
    <r>
      <t>Прилагат се</t>
    </r>
    <r>
      <rPr>
        <sz val="10"/>
        <color theme="3"/>
        <rFont val="Calibri"/>
        <family val="2"/>
        <charset val="204"/>
        <scheme val="minor"/>
      </rPr>
      <t xml:space="preserve"> </t>
    </r>
    <r>
      <rPr>
        <sz val="10"/>
        <rFont val="Calibri"/>
        <family val="2"/>
        <charset val="204"/>
        <scheme val="minor"/>
      </rPr>
      <t xml:space="preserve"> политики и процедури за последващи оценки на изпълнението.                   </t>
    </r>
    <r>
      <rPr>
        <i/>
        <sz val="10"/>
        <color rgb="FFFF0000"/>
        <rFont val="Calibri"/>
        <family val="2"/>
        <charset val="204"/>
        <scheme val="minor"/>
      </rPr>
      <t>Моля, в колона "Мотиви за поставената оценка" посочете през отчетната година извършвана ли е последваща оценка на изпълнението и ако "Да" върху какви процеси/договори/стопански операции, както и от кои лица!</t>
    </r>
  </si>
  <si>
    <t>Зам.-главни счетоводители на  УД и НИИ,  следят за своевременността на документацията- пълното, точното и вярното отчитане на всички стопански операции, както и за аритметичната вярност на първичните счетоводни документи.</t>
  </si>
  <si>
    <r>
      <t xml:space="preserve">Прилагат се правила за достъп до активите и информацията (включително личните данни), които осигуряват тяхната защита от неоторизиран достъп.                                      </t>
    </r>
    <r>
      <rPr>
        <i/>
        <sz val="10"/>
        <color rgb="FFFF0000"/>
        <rFont val="Calibri"/>
        <family val="2"/>
        <charset val="204"/>
        <scheme val="minor"/>
      </rPr>
      <t>Моля, в колона "Мотиви за поставената оценка" посочете през отчетната година дали сте имали установени случаи на неоторизиран достъп до активи и/или информация!</t>
    </r>
  </si>
  <si>
    <t xml:space="preserve">*Една от основните дейностите на "Компютърен и комуникационен център" към университета е опазването на информацията, в това число и на личните данни от неоторизиран достъп. Други форми на предварителен контрол, които не се считат за предварителен контрол за законосъобразност, но се прилагат в дейността на университета по отношение на опазването на активи и информация са:  карти за чекиране - присъствено работно време; пропускателен режим на територията на университета; пропускателен режим на паркинг на университета; система за видеонаблюдение. През отчетната дата, чрез системата за видеонаблюдение е открита група, която е откраднала капаци на шахти на територията на университета, след което са уведомени компетентните органи.
</t>
  </si>
  <si>
    <r>
      <t xml:space="preserve">Въведени са и се прилагат адекватни антикорупционни процедури.                         </t>
    </r>
    <r>
      <rPr>
        <i/>
        <sz val="10"/>
        <color rgb="FFFF0000"/>
        <rFont val="Calibri"/>
        <family val="2"/>
        <charset val="204"/>
        <scheme val="minor"/>
      </rPr>
      <t>Моля, в колона "Мотиви за поставената оценка" посочете вида на прилаганите процедури във Вашата организация!</t>
    </r>
  </si>
  <si>
    <t>През отчетната година дейности и/или процеси на организацията не са били обект на критични обсъждания и публикации.</t>
  </si>
  <si>
    <r>
      <t xml:space="preserve">През отчетната година няма констатирани съществени нарушения от страна на вътрешен или външен одит, инспекция и др. 
</t>
    </r>
    <r>
      <rPr>
        <i/>
        <sz val="10"/>
        <color rgb="FFFF0000"/>
        <rFont val="Calibri"/>
        <family val="2"/>
        <charset val="204"/>
        <scheme val="minor"/>
      </rPr>
      <t>Моля, в колона "Мотиви за поставената оценка" посочете областите, в които евентуално са установени нарушения и/или са съставени актове!</t>
    </r>
  </si>
  <si>
    <t xml:space="preserve">*През отчетната година няма констатирани съществени нарушения от страна на вътрешен или външен одит, инспекция и др. </t>
  </si>
  <si>
    <r>
      <t xml:space="preserve">Текущо се наблюдава и периодично се оценява състоянието на вътрешния контрол (системите за финансово управление и контрол).                  </t>
    </r>
    <r>
      <rPr>
        <i/>
        <sz val="10"/>
        <color rgb="FFFF0000"/>
        <rFont val="Calibri"/>
        <family val="2"/>
        <charset val="204"/>
        <scheme val="minor"/>
      </rPr>
      <t xml:space="preserve">Моля, в колона "Мотиви за поставената оценка" посочете инструментите, чрез които се осъществява текущият мониторинг!    </t>
    </r>
    <r>
      <rPr>
        <i/>
        <sz val="10"/>
        <rFont val="Calibri"/>
        <family val="2"/>
        <charset val="204"/>
        <scheme val="minor"/>
      </rPr>
      <t xml:space="preserve">  </t>
    </r>
  </si>
  <si>
    <t>*Състоянието на системата за вътрешен контрол се наблюдава текущо, като се изготвя обобщена оценка на съставните й елементи. Оценката  се прави в края на календарната година/или началото на следващата. Представя се на Ректор за информирано съгласуване, обсъждане и бъдещи действия.</t>
  </si>
  <si>
    <r>
      <t xml:space="preserve">Осигурен е адекватен и своевременен достъп на служителите в организацията до данни </t>
    </r>
    <r>
      <rPr>
        <sz val="10"/>
        <rFont val="Calibri"/>
        <family val="2"/>
        <charset val="204"/>
      </rPr>
      <t>и информация, имащи значение за изпълнението на техните задължения.</t>
    </r>
  </si>
  <si>
    <r>
      <t xml:space="preserve">Прилага се политика за информационна сигурност, включваща защита от зловреден софтуер, контроли за управление на рисковете, застрашаващи ИС и план за възстановяване при сривове на информационните системи.
</t>
    </r>
    <r>
      <rPr>
        <i/>
        <sz val="10"/>
        <color rgb="FFFF0000"/>
        <rFont val="Calibri"/>
        <family val="2"/>
        <charset val="204"/>
        <scheme val="minor"/>
      </rPr>
      <t>Моля, в колона "Мотиви за поставената оценка" посочете длъжностните лица във Вашата организация, осигуряващи различните аспекти на сигурността на информацията - напр. длъжностно лице по защита на личните данни, служител по сигурността на информацията, служител по мрежова и информационна сигурност, служителите по ИТ сигурност или др.</t>
    </r>
  </si>
  <si>
    <r>
      <t xml:space="preserve">Извършва се текущ преглед и актуализация на Стратегията за управление на риска.
</t>
    </r>
    <r>
      <rPr>
        <i/>
        <sz val="10"/>
        <color rgb="FFFF0000"/>
        <rFont val="Calibri"/>
        <family val="2"/>
        <charset val="204"/>
        <scheme val="minor"/>
      </rPr>
      <t>Моля, в колона "Мотиви за поставената оценка" посочете от коя година е последната актуализация на Стратегията за управление на риска и посочете причината за извършването ѝ!</t>
    </r>
  </si>
  <si>
    <t>*С заповед №332/20.12.2019 г. на Ректора на университета, действащата "стратегия за управление на риска-елемент от ръководния модел за устойчиво развитие и приложение на системата за финансово управление и контрол", се прилага и за периода 2019-2023 г. или до момента на нейното актуализиране. С заповед № РД-40/15.02.2022 г. е определен отговорен служител по управление на риска (риск мениджмънт). В същата заповед е определен и новата работна група по управление на риска (Комитет). Преглед на действащата стратегия за управление на риска се прави ежегодно като нейното актуализиране не приключи до края на 2023 г., поради структурните промени във висшето училище. Процесът на разписване на актуализираната стратегия ще бъде приключен в рамките на 2024 г.</t>
  </si>
  <si>
    <t xml:space="preserve">Във висшето училище е разписан типов Риск регистър, както и  извършен Преглед на Риск регистъра за 2023 г. </t>
  </si>
  <si>
    <t>В Риск регистъра са описани контролни действия, срокове на действие и отговорните за това лица</t>
  </si>
  <si>
    <r>
      <t xml:space="preserve">Риск-регистърът се актуализира </t>
    </r>
    <r>
      <rPr>
        <sz val="10"/>
        <rFont val="Calibri"/>
        <family val="2"/>
        <charset val="204"/>
      </rPr>
      <t xml:space="preserve">поне веднъж годишно.
</t>
    </r>
    <r>
      <rPr>
        <i/>
        <sz val="10"/>
        <color rgb="FFFF0000"/>
        <rFont val="Calibri"/>
        <family val="2"/>
        <charset val="204"/>
      </rPr>
      <t>Моля, в колона "Мотиви за поставената оценка" посочете актуализиран ли е през отчетната година риск-регистъра във връзка с идентифицирани нови рискове?</t>
    </r>
  </si>
  <si>
    <t xml:space="preserve">Преглед на Риск регистъра за 2023 г. е извършен през месеците септември и ноември. </t>
  </si>
  <si>
    <r>
      <t xml:space="preserve">В организацията има определен риск-мениджмънт - Комитет по риска/Съвет за управление на риска в организацията/риск-ръководител, който координира процеса по управление на риска.                                                               </t>
    </r>
    <r>
      <rPr>
        <i/>
        <sz val="10"/>
        <color rgb="FFFF0000"/>
        <rFont val="Calibri"/>
        <family val="2"/>
        <charset val="204"/>
        <scheme val="minor"/>
      </rPr>
      <t>Моля, в колона "Мотиви за поставената оценка" посочете каква структура или служител координира процеса по УР във Вашата организация!</t>
    </r>
  </si>
  <si>
    <t xml:space="preserve">*Ръководителите на всички звена са запознати от главен експерт методология и вътрешен контрол с процеса по управление на риска, но не всички от тях участват пряко в него. Пряко ангажираните, полагат подписи на протоколите, изготвени от работната група за управление на риска. В проекта на актуализираната стратегия за управление на риска е заложена промяна в състава на работната група, както и документирането на цялостния процес. </t>
  </si>
  <si>
    <r>
      <t xml:space="preserve">Ръководителите на всички нива са ангажирани в оценката на риска и попълването на риск-регистъра.
</t>
    </r>
    <r>
      <rPr>
        <i/>
        <sz val="10"/>
        <color rgb="FFFF0000"/>
        <rFont val="Calibri"/>
        <family val="2"/>
        <charset val="204"/>
        <scheme val="minor"/>
      </rPr>
      <t>Моля, в колона "Мотиви за поставената оценка" посочете  по какъв начин е документирано участието на ръководителите на всички нива в оценката на риска и попълването на риск-регистъра! (напр. чрез подпис на риск-регистъра, подпис на изготвени протоколи от работата на работната група за управление на риска, а ако не се документира - моля да се посочи)</t>
    </r>
  </si>
  <si>
    <t>*С заповед № РД-40/15.02.2022 г. е определен отговорен служител по управление на риска (риск мениджмънт). В същата заповед е утвърдена и работната група по управление на риска (Комитет). През 2024 г., съставът на Работната група по управление на риска ще бъде актуализиран. Служителят, който координира процесът по управление на риска в университета е главен експерт методология и вътрешен контрол.</t>
  </si>
  <si>
    <t>Главен експерт методология и вътрешен контрол систематично при срещи с ръководството, насочва внимание към очертаващи се тендеции и/или необходимостта от нови контролни дейности, без да се утежнява нормативна база на университета. От 2024 г. ще се въведе писмена следа за извършването на този анализ.</t>
  </si>
  <si>
    <t>* Поради промени в структурата на управление, разписаните Правила за последващи оценки на изпълнението ще се приемат през 2024 г. През 2023 г. зам.-ректор учебна дейност на база предоставена информация от главен експерт методология и вътрешен контрол е извършил последваща оценка на изпълнението на приключил процес за прием на магистри за учебната 2023/2024 г.  Главен експерт методология и вътрешен контрол е извършил последваща оценка на изплатените лекторски часове, съобразно вътрешната нормативна уредба за приключила учебна година 2023/2024 г.</t>
  </si>
  <si>
    <t>В Правилника за вътрешния трудов ред се акцентира и върху работата с информационни системи и технологии.  Компютърен и комуникационен център към висшето училище, носи пряка отговорност за поддръжката на софтуерите, смяна на пароли, права за достъп и защита на данни.</t>
  </si>
  <si>
    <t>* В Етичния кодекс и Правилата за работа на Комисия по Етиска са описани процедурите по докладване. Но отделни процедури, тип правила за антикорупционни мерки все още не са разписани. През 2024 г. ще стартираме и този процес.</t>
  </si>
  <si>
    <t>Предприемат се адекватни и навременни действия за изпълнение на препоръките и предписанията. Изготвят се планове за действие с определени срокове и длъжностни лица, които отговарят за тяхното изпълнение.</t>
  </si>
  <si>
    <t>Ръководството на организацията разполага с уместна, актуална, точна, вярна информация при текущата работа за вземането на управленски решения. Работи се в посока на обективност на представяната информация.</t>
  </si>
  <si>
    <t>На служителите в университета е осигурен адекватен и своевременен достъп до информация и данни, имащи значение за изпълнение на техните задължения. Регулярни срещи веднъж седмично с ръководството на университета, среща с деканите/директорите и ръководителите катедри на всеки факултет/колеж, публикуване на сайта на университета, копиране и разпространяване на заповеди и документи по деловодната система на университета.</t>
  </si>
  <si>
    <r>
      <t>*</t>
    </r>
    <r>
      <rPr>
        <i/>
        <sz val="10"/>
        <color rgb="FFFF0000"/>
        <rFont val="Calibri"/>
        <family val="2"/>
        <scheme val="minor"/>
      </rPr>
      <t xml:space="preserve">Длъжностните лица, осигуряващи различните аспекти на сигурността на информацията, както и защита на личните данни са служителите на Компютърно комуникационния център. </t>
    </r>
  </si>
  <si>
    <t xml:space="preserve">Главен експерт методология и вътрешен контрол е лицето, което осъществява връзката между ръководството и служителите на университета. Чрез редовни консултации, той указва необходимото съдействие и разясняване на разписаната вътрешна нормативна уредба в тази насока. </t>
  </si>
  <si>
    <t>Ръководителите катедри се отчитат пред съответните декани и директори на колежи, служителите на департаментите пред техните директори, административните служители пред своите ръководители и/или пред ръководство и ректор.</t>
  </si>
  <si>
    <t>В университета са налице вътрешни правила, правилници, наредби и стратегии, които позволяват проследяването, разписването и съхраняване на информация. Изградените одитни пътеки от друга страна служат като инструменти за практическото реализиране на определени дейности и тяхното документиране.</t>
  </si>
  <si>
    <t>Комуникацията и информацията е един от компонентите на вътрешния контрол на който новото ръководство на университета обръща съществено внимание, чрез изсикване изразяването на становища, мнения - преди вземането на съответните решения.</t>
  </si>
  <si>
    <t>Осъществяваната ефективна комуникация с външните организации е определяща за доброто позициониране в общественото пространство, обмяната на добри практики и осигуряване на тясна връзка и сътрудничество между университета и външната среда.</t>
  </si>
  <si>
    <t>Изготвил:</t>
  </si>
  <si>
    <t>Тихомир Николов Стайков,</t>
  </si>
  <si>
    <t>Главен експерт методология и вътрешен контрол</t>
  </si>
  <si>
    <t>Съгласувал:</t>
  </si>
  <si>
    <t>Проф. д-р Христо Стоянов Бозов, дм</t>
  </si>
  <si>
    <t>Ректор на Университет "Проф. д-р Асен Златаров"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</si>
</sst>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лв.&quot;_-;\-* #,##0.00\ &quot;лв.&quot;_-;_-* &quot;-&quot;??\ &quot;лв.&quot;_-;_-@_-"/>
    <numFmt numFmtId="164" formatCode="#,##0_ ;\-#,##0\ "/>
  </numFmts>
  <fonts count="61" x14ac:knownFonts="1">
    <font>
      <sz val="10"/>
      <name val="Arial"/>
      <charset val="204"/>
    </font>
    <font>
      <b/>
      <sz val="10"/>
      <color indexed="8"/>
      <name val="Arial"/>
      <family val="2"/>
    </font>
    <font>
      <sz val="8"/>
      <color indexed="8"/>
      <name val="Arial"/>
      <family val="2"/>
    </font>
    <font>
      <b/>
      <sz val="12"/>
      <color indexed="8"/>
      <name val="Arial"/>
      <family val="2"/>
    </font>
    <font>
      <b/>
      <sz val="22"/>
      <color indexed="8"/>
      <name val="Arial"/>
      <family val="2"/>
    </font>
    <font>
      <sz val="8"/>
      <color rgb="FFFF0000"/>
      <name val="Arial"/>
      <family val="2"/>
    </font>
    <font>
      <b/>
      <sz val="14"/>
      <color theme="0"/>
      <name val="Calibri"/>
      <family val="2"/>
      <charset val="204"/>
      <scheme val="minor"/>
    </font>
    <font>
      <b/>
      <sz val="11"/>
      <color rgb="FF3F3F3F"/>
      <name val="Calibri"/>
      <family val="2"/>
      <charset val="204"/>
      <scheme val="minor"/>
    </font>
    <font>
      <b/>
      <sz val="11"/>
      <color theme="0"/>
      <name val="Calibri"/>
      <family val="2"/>
      <charset val="204"/>
      <scheme val="minor"/>
    </font>
    <font>
      <b/>
      <sz val="14"/>
      <name val="Calibri"/>
      <family val="2"/>
      <charset val="204"/>
      <scheme val="minor"/>
    </font>
    <font>
      <b/>
      <sz val="14"/>
      <color theme="0"/>
      <name val="Calibri Light"/>
      <family val="2"/>
      <charset val="204"/>
    </font>
    <font>
      <b/>
      <sz val="14"/>
      <color rgb="FFFF0000"/>
      <name val="Calibri"/>
      <family val="2"/>
      <charset val="204"/>
      <scheme val="minor"/>
    </font>
    <font>
      <b/>
      <sz val="14"/>
      <color rgb="FF00B050"/>
      <name val="Calibri"/>
      <family val="2"/>
      <charset val="204"/>
      <scheme val="minor"/>
    </font>
    <font>
      <b/>
      <sz val="14"/>
      <color rgb="FFFFFF00"/>
      <name val="Calibri"/>
      <family val="2"/>
      <charset val="204"/>
      <scheme val="minor"/>
    </font>
    <font>
      <b/>
      <sz val="14"/>
      <color rgb="FFFFC000"/>
      <name val="Calibri"/>
      <family val="2"/>
      <charset val="204"/>
      <scheme val="minor"/>
    </font>
    <font>
      <sz val="11"/>
      <color rgb="FF9C6500"/>
      <name val="Calibri"/>
      <family val="2"/>
      <charset val="204"/>
      <scheme val="minor"/>
    </font>
    <font>
      <b/>
      <sz val="14"/>
      <color theme="9" tint="-0.499984740745262"/>
      <name val="Calibri"/>
      <family val="2"/>
      <charset val="204"/>
      <scheme val="minor"/>
    </font>
    <font>
      <b/>
      <sz val="16"/>
      <color theme="9" tint="-0.499984740745262"/>
      <name val="Calibri"/>
      <family val="2"/>
      <charset val="204"/>
      <scheme val="minor"/>
    </font>
    <font>
      <sz val="14"/>
      <color rgb="FF9C6500"/>
      <name val="Calibri"/>
      <family val="2"/>
      <charset val="204"/>
      <scheme val="minor"/>
    </font>
    <font>
      <b/>
      <sz val="18"/>
      <color rgb="FF9C6500"/>
      <name val="Calibri"/>
      <family val="2"/>
      <charset val="204"/>
      <scheme val="minor"/>
    </font>
    <font>
      <b/>
      <sz val="18"/>
      <color theme="0"/>
      <name val="Calibri"/>
      <family val="2"/>
      <charset val="204"/>
      <scheme val="minor"/>
    </font>
    <font>
      <b/>
      <sz val="20"/>
      <color theme="0"/>
      <name val="Calibri"/>
      <family val="2"/>
      <charset val="204"/>
      <scheme val="minor"/>
    </font>
    <font>
      <b/>
      <sz val="14"/>
      <color rgb="FF9C6500"/>
      <name val="Calibri"/>
      <family val="2"/>
      <charset val="204"/>
      <scheme val="minor"/>
    </font>
    <font>
      <sz val="11"/>
      <name val="Calibri"/>
      <family val="2"/>
      <charset val="204"/>
      <scheme val="minor"/>
    </font>
    <font>
      <b/>
      <sz val="12"/>
      <name val="Times New Roman"/>
      <family val="1"/>
      <charset val="204"/>
    </font>
    <font>
      <b/>
      <sz val="12"/>
      <color theme="2" tint="-0.749992370372631"/>
      <name val="Times New Roman"/>
      <family val="1"/>
      <charset val="204"/>
    </font>
    <font>
      <b/>
      <sz val="18"/>
      <color theme="2" tint="-0.749992370372631"/>
      <name val="Calibri"/>
      <family val="2"/>
      <charset val="204"/>
      <scheme val="minor"/>
    </font>
    <font>
      <b/>
      <sz val="14"/>
      <color theme="2" tint="-0.749992370372631"/>
      <name val="Calibri"/>
      <family val="2"/>
      <charset val="204"/>
      <scheme val="minor"/>
    </font>
    <font>
      <b/>
      <sz val="10"/>
      <color theme="2" tint="-0.749992370372631"/>
      <name val="Calibri Light"/>
      <family val="2"/>
      <charset val="204"/>
    </font>
    <font>
      <b/>
      <sz val="11"/>
      <color theme="2" tint="-0.749992370372631"/>
      <name val="Calibri"/>
      <family val="2"/>
      <charset val="204"/>
      <scheme val="minor"/>
    </font>
    <font>
      <b/>
      <sz val="11"/>
      <color theme="2" tint="-0.89999084444715716"/>
      <name val="Calibri"/>
      <family val="2"/>
      <charset val="204"/>
      <scheme val="minor"/>
    </font>
    <font>
      <sz val="10"/>
      <name val="Arial"/>
      <family val="2"/>
      <charset val="204"/>
    </font>
    <font>
      <b/>
      <sz val="10"/>
      <name val="Calibri"/>
      <family val="2"/>
      <charset val="204"/>
      <scheme val="minor"/>
    </font>
    <font>
      <sz val="10"/>
      <name val="Calibri"/>
      <family val="2"/>
      <charset val="204"/>
      <scheme val="minor"/>
    </font>
    <font>
      <i/>
      <sz val="10"/>
      <color rgb="FFFF0000"/>
      <name val="Calibri"/>
      <family val="2"/>
      <charset val="204"/>
      <scheme val="minor"/>
    </font>
    <font>
      <sz val="10"/>
      <name val="Times New Roman"/>
      <family val="1"/>
    </font>
    <font>
      <b/>
      <sz val="10"/>
      <name val="Times New Roman"/>
      <family val="1"/>
    </font>
    <font>
      <sz val="10"/>
      <color rgb="FF9C6500"/>
      <name val="Times New Roman"/>
      <family val="1"/>
    </font>
    <font>
      <b/>
      <sz val="10"/>
      <color rgb="FFFFC000"/>
      <name val="Times New Roman"/>
      <family val="1"/>
    </font>
    <font>
      <b/>
      <sz val="10"/>
      <color rgb="FFFF0000"/>
      <name val="Times New Roman"/>
      <family val="1"/>
    </font>
    <font>
      <b/>
      <sz val="10"/>
      <color rgb="FF00B050"/>
      <name val="Times New Roman"/>
      <family val="1"/>
    </font>
    <font>
      <b/>
      <sz val="10"/>
      <color rgb="FFFFFF00"/>
      <name val="Times New Roman"/>
      <family val="1"/>
    </font>
    <font>
      <b/>
      <sz val="10"/>
      <color theme="2" tint="-0.749992370372631"/>
      <name val="Times New Roman"/>
      <family val="1"/>
    </font>
    <font>
      <b/>
      <sz val="10"/>
      <color theme="0"/>
      <name val="Times New Roman"/>
      <family val="1"/>
    </font>
    <font>
      <b/>
      <sz val="12"/>
      <color theme="2" tint="-0.749992370372631"/>
      <name val="Calibri"/>
      <family val="2"/>
      <charset val="204"/>
      <scheme val="minor"/>
    </font>
    <font>
      <sz val="10"/>
      <name val="Calibri"/>
      <family val="2"/>
      <scheme val="minor"/>
    </font>
    <font>
      <i/>
      <sz val="10"/>
      <color rgb="FFFF0000"/>
      <name val="Calibri"/>
      <family val="2"/>
      <scheme val="minor"/>
    </font>
    <font>
      <b/>
      <sz val="10"/>
      <name val="Calibri"/>
      <family val="2"/>
      <scheme val="minor"/>
    </font>
    <font>
      <sz val="10"/>
      <color rgb="FF3F3F3F"/>
      <name val="Calibri"/>
      <family val="2"/>
      <scheme val="minor"/>
    </font>
    <font>
      <sz val="10"/>
      <color rgb="FFFF0000"/>
      <name val="Calibri"/>
      <family val="2"/>
      <scheme val="minor"/>
    </font>
    <font>
      <i/>
      <sz val="10"/>
      <name val="Calibri"/>
      <family val="2"/>
      <charset val="204"/>
      <scheme val="minor"/>
    </font>
    <font>
      <sz val="10"/>
      <color theme="3"/>
      <name val="Calibri"/>
      <family val="2"/>
      <charset val="204"/>
      <scheme val="minor"/>
    </font>
    <font>
      <sz val="10"/>
      <color rgb="FFFF0000"/>
      <name val="Calibri"/>
      <family val="2"/>
      <charset val="204"/>
      <scheme val="minor"/>
    </font>
    <font>
      <sz val="10"/>
      <color rgb="FF9C6500"/>
      <name val="Calibri"/>
      <family val="2"/>
      <charset val="204"/>
      <scheme val="minor"/>
    </font>
    <font>
      <sz val="10"/>
      <name val="Calibri"/>
      <family val="2"/>
      <charset val="204"/>
    </font>
    <font>
      <i/>
      <sz val="10"/>
      <color rgb="FFFF0000"/>
      <name val="Calibri"/>
      <family val="2"/>
      <charset val="204"/>
    </font>
    <font>
      <b/>
      <sz val="10"/>
      <color rgb="FFFF0000"/>
      <name val="Calibri"/>
      <family val="2"/>
      <charset val="204"/>
      <scheme val="minor"/>
    </font>
    <font>
      <sz val="10"/>
      <color theme="1"/>
      <name val="Calibri"/>
      <family val="2"/>
      <charset val="204"/>
      <scheme val="minor"/>
    </font>
    <font>
      <i/>
      <sz val="11"/>
      <name val="Calibri"/>
      <family val="2"/>
      <scheme val="minor"/>
    </font>
    <font>
      <u/>
      <sz val="11"/>
      <name val="Calibri"/>
      <family val="2"/>
      <charset val="204"/>
      <scheme val="minor"/>
    </font>
    <font>
      <b/>
      <sz val="11"/>
      <name val="Calibri"/>
      <family val="2"/>
      <scheme val="minor"/>
    </font>
  </fonts>
  <fills count="21">
    <fill>
      <patternFill patternType="none"/>
    </fill>
    <fill>
      <patternFill patternType="gray125"/>
    </fill>
    <fill>
      <patternFill patternType="mediumGray"/>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rgb="FFF2F2F2"/>
      </patternFill>
    </fill>
    <fill>
      <patternFill patternType="solid">
        <fgColor rgb="FFA5A5A5"/>
      </patternFill>
    </fill>
    <fill>
      <patternFill patternType="solid">
        <fgColor theme="9" tint="-0.249977111117893"/>
        <bgColor indexed="64"/>
      </patternFill>
    </fill>
    <fill>
      <patternFill patternType="solid">
        <fgColor theme="6" tint="-0.249977111117893"/>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FFEB9C"/>
      </patternFill>
    </fill>
    <fill>
      <patternFill patternType="solid">
        <fgColor theme="9" tint="-0.499984740745262"/>
        <bgColor indexed="64"/>
      </patternFill>
    </fill>
    <fill>
      <patternFill patternType="solid">
        <fgColor rgb="FF0070C0"/>
        <bgColor indexed="64"/>
      </patternFill>
    </fill>
    <fill>
      <patternFill patternType="solid">
        <fgColor theme="0" tint="-0.249977111117893"/>
        <bgColor indexed="64"/>
      </patternFill>
    </fill>
  </fills>
  <borders count="65">
    <border>
      <left/>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rgb="FF3F3F3F"/>
      </top>
      <bottom style="thin">
        <color rgb="FF3F3F3F"/>
      </bottom>
      <diagonal/>
    </border>
    <border>
      <left/>
      <right/>
      <top/>
      <bottom style="thin">
        <color rgb="FF3F3F3F"/>
      </bottom>
      <diagonal/>
    </border>
    <border>
      <left style="medium">
        <color indexed="64"/>
      </left>
      <right style="medium">
        <color indexed="64"/>
      </right>
      <top style="medium">
        <color indexed="64"/>
      </top>
      <bottom style="medium">
        <color indexed="64"/>
      </bottom>
      <diagonal/>
    </border>
    <border>
      <left style="medium">
        <color indexed="64"/>
      </left>
      <right/>
      <top style="thin">
        <color rgb="FF3F3F3F"/>
      </top>
      <bottom style="thin">
        <color rgb="FF3F3F3F"/>
      </bottom>
      <diagonal/>
    </border>
    <border>
      <left/>
      <right style="medium">
        <color indexed="64"/>
      </right>
      <top style="thin">
        <color rgb="FF3F3F3F"/>
      </top>
      <bottom style="thin">
        <color rgb="FF3F3F3F"/>
      </bottom>
      <diagonal/>
    </border>
    <border>
      <left/>
      <right style="medium">
        <color indexed="64"/>
      </right>
      <top style="thin">
        <color rgb="FF3F3F3F"/>
      </top>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rgb="FF3F3F3F"/>
      </right>
      <top style="medium">
        <color indexed="64"/>
      </top>
      <bottom style="medium">
        <color indexed="64"/>
      </bottom>
      <diagonal/>
    </border>
    <border>
      <left style="thin">
        <color rgb="FF3F3F3F"/>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rgb="FF3F3F3F"/>
      </bottom>
      <diagonal/>
    </border>
    <border>
      <left style="medium">
        <color indexed="64"/>
      </left>
      <right style="medium">
        <color indexed="64"/>
      </right>
      <top style="thin">
        <color rgb="FF3F3F3F"/>
      </top>
      <bottom style="thin">
        <color rgb="FF3F3F3F"/>
      </bottom>
      <diagonal/>
    </border>
    <border>
      <left style="medium">
        <color indexed="64"/>
      </left>
      <right style="medium">
        <color indexed="64"/>
      </right>
      <top style="thin">
        <color rgb="FF3F3F3F"/>
      </top>
      <bottom style="medium">
        <color indexed="64"/>
      </bottom>
      <diagonal/>
    </border>
    <border>
      <left style="medium">
        <color indexed="64"/>
      </left>
      <right/>
      <top/>
      <bottom style="thin">
        <color rgb="FF3F3F3F"/>
      </bottom>
      <diagonal/>
    </border>
    <border>
      <left/>
      <right style="medium">
        <color indexed="64"/>
      </right>
      <top/>
      <bottom style="thin">
        <color rgb="FF3F3F3F"/>
      </bottom>
      <diagonal/>
    </border>
    <border>
      <left style="medium">
        <color indexed="64"/>
      </left>
      <right style="medium">
        <color indexed="64"/>
      </right>
      <top style="thin">
        <color rgb="FF3F3F3F"/>
      </top>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rgb="FF3F3F3F"/>
      </top>
      <bottom/>
      <diagonal/>
    </border>
    <border>
      <left style="medium">
        <color indexed="64"/>
      </left>
      <right/>
      <top style="thin">
        <color rgb="FF3F3F3F"/>
      </top>
      <bottom/>
      <diagonal/>
    </border>
    <border>
      <left/>
      <right style="medium">
        <color indexed="64"/>
      </right>
      <top style="medium">
        <color indexed="64"/>
      </top>
      <bottom style="thin">
        <color rgb="FF3F3F3F"/>
      </bottom>
      <diagonal/>
    </border>
    <border>
      <left style="medium">
        <color indexed="64"/>
      </left>
      <right/>
      <top style="medium">
        <color indexed="64"/>
      </top>
      <bottom style="thin">
        <color rgb="FF3F3F3F"/>
      </bottom>
      <diagonal/>
    </border>
    <border>
      <left/>
      <right/>
      <top style="medium">
        <color indexed="64"/>
      </top>
      <bottom style="thin">
        <color rgb="FF3F3F3F"/>
      </bottom>
      <diagonal/>
    </border>
    <border>
      <left style="medium">
        <color indexed="64"/>
      </left>
      <right style="medium">
        <color indexed="64"/>
      </right>
      <top/>
      <bottom style="thin">
        <color rgb="FF3F3F3F"/>
      </bottom>
      <diagonal/>
    </border>
    <border>
      <left/>
      <right/>
      <top style="medium">
        <color indexed="64"/>
      </top>
      <bottom/>
      <diagonal/>
    </border>
    <border>
      <left style="medium">
        <color indexed="64"/>
      </left>
      <right/>
      <top style="thin">
        <color rgb="FF3F3F3F"/>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rgb="FF3F3F3F"/>
      </top>
      <bottom style="medium">
        <color indexed="64"/>
      </bottom>
      <diagonal/>
    </border>
    <border>
      <left style="thin">
        <color rgb="FF3F3F3F"/>
      </left>
      <right style="medium">
        <color indexed="64"/>
      </right>
      <top style="medium">
        <color indexed="64"/>
      </top>
      <bottom/>
      <diagonal/>
    </border>
    <border>
      <left style="medium">
        <color indexed="64"/>
      </left>
      <right style="thin">
        <color rgb="FF3F3F3F"/>
      </right>
      <top style="medium">
        <color indexed="64"/>
      </top>
      <bottom/>
      <diagonal/>
    </border>
    <border>
      <left style="medium">
        <color indexed="64"/>
      </left>
      <right style="medium">
        <color indexed="64"/>
      </right>
      <top style="thin">
        <color indexed="64"/>
      </top>
      <bottom style="thin">
        <color rgb="FF3F3F3F"/>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rgb="FF3F3F3F"/>
      </right>
      <top/>
      <bottom style="medium">
        <color indexed="64"/>
      </bottom>
      <diagonal/>
    </border>
    <border>
      <left style="thin">
        <color rgb="FF3F3F3F"/>
      </left>
      <right style="medium">
        <color indexed="64"/>
      </right>
      <top/>
      <bottom style="medium">
        <color indexed="64"/>
      </bottom>
      <diagonal/>
    </border>
    <border>
      <left/>
      <right/>
      <top style="thin">
        <color rgb="FF3F3F3F"/>
      </top>
      <bottom style="medium">
        <color indexed="64"/>
      </bottom>
      <diagonal/>
    </border>
    <border>
      <left style="medium">
        <color indexed="64"/>
      </left>
      <right style="medium">
        <color indexed="64"/>
      </right>
      <top style="thin">
        <color indexed="64"/>
      </top>
      <bottom/>
      <diagonal/>
    </border>
  </borders>
  <cellStyleXfs count="5">
    <xf numFmtId="0" fontId="0" fillId="2" borderId="0"/>
    <xf numFmtId="0" fontId="7" fillId="8" borderId="15" applyNumberFormat="0" applyAlignment="0" applyProtection="0"/>
    <xf numFmtId="0" fontId="8" fillId="9" borderId="16" applyNumberFormat="0" applyAlignment="0" applyProtection="0"/>
    <xf numFmtId="0" fontId="15" fillId="17" borderId="0" applyNumberFormat="0" applyBorder="0" applyAlignment="0" applyProtection="0"/>
    <xf numFmtId="44" fontId="31" fillId="0" borderId="0" applyFont="0" applyFill="0" applyBorder="0" applyAlignment="0" applyProtection="0"/>
  </cellStyleXfs>
  <cellXfs count="174">
    <xf numFmtId="0" fontId="0" fillId="2" borderId="0" xfId="0"/>
    <xf numFmtId="0" fontId="2" fillId="3" borderId="1" xfId="0" applyFont="1" applyFill="1" applyBorder="1" applyAlignment="1">
      <alignment horizontal="center" vertical="center" wrapText="1"/>
    </xf>
    <xf numFmtId="1" fontId="4" fillId="3" borderId="9" xfId="0" applyNumberFormat="1" applyFont="1" applyFill="1" applyBorder="1" applyAlignment="1">
      <alignment horizontal="center" vertical="center" wrapText="1"/>
    </xf>
    <xf numFmtId="1" fontId="4"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7" fillId="8" borderId="15" xfId="1"/>
    <xf numFmtId="0" fontId="2" fillId="0" borderId="48" xfId="0" applyFont="1" applyFill="1" applyBorder="1" applyAlignment="1">
      <alignment horizontal="center" vertical="center" wrapText="1"/>
    </xf>
    <xf numFmtId="1" fontId="4" fillId="0" borderId="49" xfId="0" applyNumberFormat="1" applyFont="1" applyFill="1" applyBorder="1" applyAlignment="1">
      <alignment horizontal="center" vertical="center" wrapText="1"/>
    </xf>
    <xf numFmtId="2" fontId="1" fillId="0" borderId="50" xfId="0" applyNumberFormat="1" applyFont="1" applyFill="1" applyBorder="1" applyAlignment="1">
      <alignment horizontal="center"/>
    </xf>
    <xf numFmtId="0" fontId="5" fillId="3" borderId="5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18" borderId="5" xfId="1" applyFont="1" applyFill="1" applyBorder="1" applyAlignment="1">
      <alignment horizontal="center" vertical="center" wrapText="1"/>
    </xf>
    <xf numFmtId="2" fontId="6" fillId="4" borderId="13" xfId="1" applyNumberFormat="1" applyFont="1" applyFill="1" applyBorder="1" applyAlignment="1">
      <alignment vertical="center" wrapText="1"/>
    </xf>
    <xf numFmtId="0" fontId="6" fillId="4" borderId="14" xfId="1" applyFont="1" applyFill="1" applyBorder="1" applyAlignment="1">
      <alignment horizontal="left" vertical="center"/>
    </xf>
    <xf numFmtId="2" fontId="9" fillId="18" borderId="4" xfId="1" applyNumberFormat="1" applyFont="1" applyFill="1" applyBorder="1" applyAlignment="1">
      <alignment vertical="center" wrapText="1"/>
    </xf>
    <xf numFmtId="0" fontId="9" fillId="18" borderId="5" xfId="1" applyFont="1" applyFill="1" applyBorder="1" applyAlignment="1">
      <alignment horizontal="left" vertical="center"/>
    </xf>
    <xf numFmtId="2" fontId="6" fillId="4" borderId="2" xfId="1" applyNumberFormat="1" applyFont="1" applyFill="1" applyBorder="1" applyAlignment="1">
      <alignment vertical="center" wrapText="1"/>
    </xf>
    <xf numFmtId="0" fontId="6" fillId="4" borderId="3" xfId="1" applyFont="1" applyFill="1" applyBorder="1" applyAlignment="1">
      <alignment horizontal="left" vertical="center"/>
    </xf>
    <xf numFmtId="2" fontId="20" fillId="4" borderId="6" xfId="1" applyNumberFormat="1" applyFont="1" applyFill="1" applyBorder="1" applyAlignment="1">
      <alignment vertical="center" wrapText="1"/>
    </xf>
    <xf numFmtId="0" fontId="21" fillId="4" borderId="8" xfId="1" applyFont="1" applyFill="1" applyBorder="1" applyAlignment="1">
      <alignment horizontal="left" vertical="center"/>
    </xf>
    <xf numFmtId="2" fontId="6" fillId="4" borderId="6" xfId="1" applyNumberFormat="1" applyFont="1" applyFill="1" applyBorder="1" applyAlignment="1">
      <alignment vertical="center" wrapText="1"/>
    </xf>
    <xf numFmtId="0" fontId="6" fillId="4" borderId="8" xfId="1" applyFont="1" applyFill="1" applyBorder="1" applyAlignment="1">
      <alignment horizontal="left" vertical="center"/>
    </xf>
    <xf numFmtId="0" fontId="27" fillId="16" borderId="23" xfId="1" applyFont="1" applyFill="1" applyBorder="1" applyAlignment="1">
      <alignment horizontal="center" vertical="center"/>
    </xf>
    <xf numFmtId="0" fontId="27" fillId="16" borderId="14" xfId="1" applyFont="1" applyFill="1" applyBorder="1" applyAlignment="1">
      <alignment horizontal="center" vertical="center"/>
    </xf>
    <xf numFmtId="0" fontId="24" fillId="4" borderId="0" xfId="0" applyFont="1" applyFill="1" applyBorder="1" applyAlignment="1">
      <alignment wrapText="1"/>
    </xf>
    <xf numFmtId="0" fontId="15" fillId="4" borderId="0" xfId="3" applyFill="1"/>
    <xf numFmtId="0" fontId="15" fillId="4" borderId="0" xfId="3" applyFill="1" applyAlignment="1"/>
    <xf numFmtId="0" fontId="18" fillId="4" borderId="0" xfId="3" applyFont="1" applyFill="1" applyBorder="1" applyAlignment="1">
      <alignment horizontal="right" vertical="center"/>
    </xf>
    <xf numFmtId="0" fontId="22" fillId="4" borderId="0" xfId="3" applyFont="1" applyFill="1" applyBorder="1" applyAlignment="1">
      <alignment horizontal="right" vertical="center"/>
    </xf>
    <xf numFmtId="0" fontId="18" fillId="4" borderId="0" xfId="3" applyFont="1" applyFill="1" applyBorder="1" applyAlignment="1">
      <alignment horizontal="left" vertical="center"/>
    </xf>
    <xf numFmtId="0" fontId="15" fillId="4" borderId="0" xfId="3" applyFill="1" applyAlignment="1">
      <alignment vertical="center"/>
    </xf>
    <xf numFmtId="0" fontId="14" fillId="4" borderId="51" xfId="1" applyFont="1" applyFill="1" applyBorder="1" applyAlignment="1">
      <alignment vertical="center"/>
    </xf>
    <xf numFmtId="2" fontId="14" fillId="4" borderId="46" xfId="1" applyNumberFormat="1" applyFont="1" applyFill="1" applyBorder="1" applyAlignment="1">
      <alignment vertical="center"/>
    </xf>
    <xf numFmtId="2" fontId="14" fillId="4" borderId="3" xfId="1" applyNumberFormat="1" applyFont="1" applyFill="1" applyBorder="1" applyAlignment="1">
      <alignment vertical="center"/>
    </xf>
    <xf numFmtId="0" fontId="11" fillId="4" borderId="52" xfId="1" applyFont="1" applyFill="1" applyBorder="1" applyAlignment="1">
      <alignment vertical="center"/>
    </xf>
    <xf numFmtId="0" fontId="11" fillId="4" borderId="35" xfId="1" applyFont="1" applyFill="1" applyBorder="1" applyAlignment="1">
      <alignment vertical="center"/>
    </xf>
    <xf numFmtId="2" fontId="11" fillId="4" borderId="38" xfId="1" applyNumberFormat="1" applyFont="1" applyFill="1" applyBorder="1" applyAlignment="1">
      <alignment vertical="center"/>
    </xf>
    <xf numFmtId="0" fontId="12" fillId="4" borderId="52" xfId="1" applyFont="1" applyFill="1" applyBorder="1" applyAlignment="1">
      <alignment vertical="center"/>
    </xf>
    <xf numFmtId="0" fontId="12" fillId="4" borderId="35" xfId="1" applyFont="1" applyFill="1" applyBorder="1" applyAlignment="1">
      <alignment vertical="center"/>
    </xf>
    <xf numFmtId="2" fontId="12" fillId="4" borderId="38" xfId="1" applyNumberFormat="1" applyFont="1" applyFill="1" applyBorder="1" applyAlignment="1">
      <alignment vertical="center"/>
    </xf>
    <xf numFmtId="0" fontId="13" fillId="4" borderId="53" xfId="1" applyFont="1" applyFill="1" applyBorder="1" applyAlignment="1">
      <alignment vertical="center"/>
    </xf>
    <xf numFmtId="0" fontId="13" fillId="4" borderId="24" xfId="1" applyFont="1" applyFill="1" applyBorder="1" applyAlignment="1">
      <alignment vertical="center"/>
    </xf>
    <xf numFmtId="2" fontId="13" fillId="4" borderId="8" xfId="1" applyNumberFormat="1" applyFont="1" applyFill="1" applyBorder="1" applyAlignment="1">
      <alignment vertical="center"/>
    </xf>
    <xf numFmtId="2" fontId="15" fillId="4" borderId="0" xfId="3" applyNumberFormat="1" applyFill="1" applyAlignment="1">
      <alignment vertical="center"/>
    </xf>
    <xf numFmtId="0" fontId="23" fillId="4" borderId="0" xfId="3" applyFont="1" applyFill="1"/>
    <xf numFmtId="1" fontId="32" fillId="20" borderId="27" xfId="2" applyNumberFormat="1" applyFont="1" applyFill="1" applyBorder="1" applyAlignment="1" applyProtection="1">
      <alignment horizontal="center" vertical="center"/>
      <protection hidden="1"/>
    </xf>
    <xf numFmtId="1" fontId="32" fillId="20" borderId="28" xfId="2" applyNumberFormat="1" applyFont="1" applyFill="1" applyBorder="1" applyAlignment="1" applyProtection="1">
      <alignment horizontal="center" vertical="center"/>
      <protection hidden="1"/>
    </xf>
    <xf numFmtId="1" fontId="32" fillId="20" borderId="59" xfId="2" applyNumberFormat="1" applyFont="1" applyFill="1" applyBorder="1" applyAlignment="1" applyProtection="1">
      <alignment horizontal="center" vertical="center"/>
      <protection hidden="1"/>
    </xf>
    <xf numFmtId="1" fontId="32" fillId="20" borderId="60" xfId="2" applyNumberFormat="1" applyFont="1" applyFill="1" applyBorder="1" applyAlignment="1" applyProtection="1">
      <alignment horizontal="center" vertical="center"/>
      <protection hidden="1"/>
    </xf>
    <xf numFmtId="0" fontId="37" fillId="4" borderId="0" xfId="3" applyFont="1" applyFill="1"/>
    <xf numFmtId="0" fontId="37" fillId="4" borderId="0" xfId="3" applyFont="1" applyFill="1" applyBorder="1" applyAlignment="1">
      <alignment horizontal="right" vertical="center"/>
    </xf>
    <xf numFmtId="0" fontId="38" fillId="15" borderId="43" xfId="1" applyFont="1" applyFill="1" applyBorder="1" applyAlignment="1">
      <alignment horizontal="right" vertical="center"/>
    </xf>
    <xf numFmtId="0" fontId="39" fillId="14" borderId="41" xfId="1" applyFont="1" applyFill="1" applyBorder="1" applyAlignment="1">
      <alignment horizontal="right" vertical="center"/>
    </xf>
    <xf numFmtId="0" fontId="40" fillId="5" borderId="4" xfId="1" applyFont="1" applyFill="1" applyBorder="1" applyAlignment="1">
      <alignment horizontal="right" vertical="center"/>
    </xf>
    <xf numFmtId="0" fontId="41" fillId="13" borderId="6" xfId="1" applyFont="1" applyFill="1" applyBorder="1" applyAlignment="1">
      <alignment horizontal="right" vertical="center"/>
    </xf>
    <xf numFmtId="0" fontId="42" fillId="16" borderId="19" xfId="1" applyFont="1" applyFill="1" applyBorder="1" applyAlignment="1">
      <alignment horizontal="center" vertical="center"/>
    </xf>
    <xf numFmtId="0" fontId="36" fillId="16" borderId="20" xfId="1" applyFont="1" applyFill="1" applyBorder="1" applyAlignment="1">
      <alignment horizontal="center" vertical="center" wrapText="1"/>
    </xf>
    <xf numFmtId="0" fontId="43" fillId="18" borderId="4" xfId="1" applyFont="1" applyFill="1" applyBorder="1" applyAlignment="1">
      <alignment horizontal="center" vertical="center" wrapText="1"/>
    </xf>
    <xf numFmtId="0" fontId="35" fillId="4" borderId="0" xfId="3" applyFont="1" applyFill="1"/>
    <xf numFmtId="0" fontId="44" fillId="20" borderId="19" xfId="1" applyFont="1" applyFill="1" applyBorder="1" applyAlignment="1">
      <alignment horizontal="center" vertical="center" wrapText="1"/>
    </xf>
    <xf numFmtId="0" fontId="45" fillId="16" borderId="27" xfId="1" applyFont="1" applyFill="1" applyBorder="1" applyAlignment="1">
      <alignment horizontal="justify" vertical="top" wrapText="1"/>
    </xf>
    <xf numFmtId="1" fontId="47" fillId="20" borderId="27" xfId="2" applyNumberFormat="1" applyFont="1" applyFill="1" applyBorder="1" applyAlignment="1" applyProtection="1">
      <alignment horizontal="center" vertical="center"/>
      <protection hidden="1"/>
    </xf>
    <xf numFmtId="0" fontId="45" fillId="16" borderId="35" xfId="1" applyFont="1" applyFill="1" applyBorder="1" applyAlignment="1">
      <alignment horizontal="justify" vertical="top" wrapText="1"/>
    </xf>
    <xf numFmtId="1" fontId="47" fillId="20" borderId="28" xfId="2" applyNumberFormat="1" applyFont="1" applyFill="1" applyBorder="1" applyAlignment="1" applyProtection="1">
      <alignment horizontal="center" vertical="center"/>
      <protection hidden="1"/>
    </xf>
    <xf numFmtId="1" fontId="47" fillId="20" borderId="59" xfId="2" applyNumberFormat="1" applyFont="1" applyFill="1" applyBorder="1" applyAlignment="1" applyProtection="1">
      <alignment horizontal="center" vertical="center"/>
      <protection hidden="1"/>
    </xf>
    <xf numFmtId="0" fontId="45" fillId="16" borderId="36" xfId="1" applyFont="1" applyFill="1" applyBorder="1" applyAlignment="1">
      <alignment horizontal="justify" vertical="top" wrapText="1"/>
    </xf>
    <xf numFmtId="1" fontId="47" fillId="20" borderId="60" xfId="2" applyNumberFormat="1" applyFont="1" applyFill="1" applyBorder="1" applyAlignment="1" applyProtection="1">
      <alignment horizontal="center" vertical="center"/>
      <protection hidden="1"/>
    </xf>
    <xf numFmtId="1" fontId="32" fillId="20" borderId="58" xfId="2" applyNumberFormat="1" applyFont="1" applyFill="1" applyBorder="1" applyAlignment="1" applyProtection="1">
      <alignment horizontal="center" vertical="center"/>
      <protection hidden="1"/>
    </xf>
    <xf numFmtId="0" fontId="15" fillId="4" borderId="0" xfId="3" applyFill="1" applyAlignment="1">
      <alignment vertical="top"/>
    </xf>
    <xf numFmtId="0" fontId="46" fillId="16" borderId="21" xfId="1" applyFont="1" applyFill="1" applyBorder="1" applyAlignment="1">
      <alignment horizontal="justify" vertical="top" wrapText="1"/>
    </xf>
    <xf numFmtId="0" fontId="33" fillId="16" borderId="17" xfId="1" applyFont="1" applyFill="1" applyBorder="1" applyAlignment="1">
      <alignment horizontal="justify" vertical="top" wrapText="1"/>
    </xf>
    <xf numFmtId="0" fontId="33" fillId="16" borderId="63" xfId="1" applyFont="1" applyFill="1" applyBorder="1" applyAlignment="1">
      <alignment horizontal="justify" vertical="top" wrapText="1"/>
    </xf>
    <xf numFmtId="0" fontId="33" fillId="16" borderId="18" xfId="1" applyFont="1" applyFill="1" applyBorder="1" applyAlignment="1">
      <alignment horizontal="justify" vertical="top" wrapText="1"/>
    </xf>
    <xf numFmtId="0" fontId="33" fillId="16" borderId="40" xfId="1" applyFont="1" applyFill="1" applyBorder="1" applyAlignment="1">
      <alignment horizontal="justify" vertical="top" wrapText="1"/>
    </xf>
    <xf numFmtId="0" fontId="46" fillId="16" borderId="22" xfId="1" applyFont="1" applyFill="1" applyBorder="1" applyAlignment="1">
      <alignment horizontal="justify" vertical="justify" wrapText="1"/>
    </xf>
    <xf numFmtId="0" fontId="36" fillId="16" borderId="45" xfId="1" applyFont="1" applyFill="1" applyBorder="1" applyAlignment="1">
      <alignment horizontal="center" vertical="top" wrapText="1"/>
    </xf>
    <xf numFmtId="0" fontId="36" fillId="16" borderId="29" xfId="1" applyFont="1" applyFill="1" applyBorder="1" applyAlignment="1">
      <alignment horizontal="center" vertical="top" wrapText="1"/>
    </xf>
    <xf numFmtId="0" fontId="36" fillId="16" borderId="27" xfId="1" applyFont="1" applyFill="1" applyBorder="1" applyAlignment="1">
      <alignment horizontal="center" vertical="top"/>
    </xf>
    <xf numFmtId="0" fontId="36" fillId="16" borderId="28" xfId="1" applyFont="1" applyFill="1" applyBorder="1" applyAlignment="1">
      <alignment horizontal="center" vertical="top" wrapText="1"/>
    </xf>
    <xf numFmtId="0" fontId="36" fillId="16" borderId="64" xfId="1" applyFont="1" applyFill="1" applyBorder="1" applyAlignment="1">
      <alignment horizontal="center" vertical="top" wrapText="1"/>
    </xf>
    <xf numFmtId="0" fontId="36" fillId="16" borderId="30" xfId="1" applyFont="1" applyFill="1" applyBorder="1" applyAlignment="1">
      <alignment horizontal="center" vertical="top" wrapText="1"/>
    </xf>
    <xf numFmtId="0" fontId="36" fillId="16" borderId="31" xfId="1" applyFont="1" applyFill="1" applyBorder="1" applyAlignment="1">
      <alignment horizontal="center" vertical="top" wrapText="1"/>
    </xf>
    <xf numFmtId="0" fontId="36" fillId="16" borderId="27" xfId="1" applyFont="1" applyFill="1" applyBorder="1" applyAlignment="1">
      <alignment horizontal="center" vertical="top" wrapText="1"/>
    </xf>
    <xf numFmtId="0" fontId="36" fillId="16" borderId="34" xfId="1" applyFont="1" applyFill="1" applyBorder="1" applyAlignment="1">
      <alignment horizontal="center" vertical="top" wrapText="1"/>
    </xf>
    <xf numFmtId="0" fontId="36" fillId="16" borderId="57" xfId="1" applyFont="1" applyFill="1" applyBorder="1" applyAlignment="1">
      <alignment horizontal="center" vertical="top" wrapText="1"/>
    </xf>
    <xf numFmtId="0" fontId="49" fillId="4" borderId="0" xfId="3" applyFont="1" applyFill="1" applyBorder="1" applyAlignment="1">
      <alignment horizontal="left" vertical="center"/>
    </xf>
    <xf numFmtId="0" fontId="49" fillId="4" borderId="0" xfId="3" applyFont="1" applyFill="1"/>
    <xf numFmtId="0" fontId="48" fillId="16" borderId="38" xfId="1" applyFont="1" applyFill="1" applyBorder="1" applyAlignment="1">
      <alignment horizontal="justify" vertical="top" wrapText="1"/>
    </xf>
    <xf numFmtId="0" fontId="46" fillId="16" borderId="37" xfId="1" applyFont="1" applyFill="1" applyBorder="1" applyAlignment="1">
      <alignment horizontal="justify" vertical="top" wrapText="1"/>
    </xf>
    <xf numFmtId="0" fontId="46" fillId="16" borderId="38" xfId="1" applyFont="1" applyFill="1" applyBorder="1" applyAlignment="1">
      <alignment horizontal="justify" vertical="top" wrapText="1"/>
    </xf>
    <xf numFmtId="0" fontId="46" fillId="16" borderId="39" xfId="1" applyFont="1" applyFill="1" applyBorder="1" applyAlignment="1">
      <alignment horizontal="justify" vertical="top" wrapText="1"/>
    </xf>
    <xf numFmtId="0" fontId="33" fillId="16" borderId="33" xfId="1" applyFont="1" applyFill="1" applyBorder="1" applyAlignment="1">
      <alignment horizontal="justify" vertical="top" wrapText="1"/>
    </xf>
    <xf numFmtId="0" fontId="46" fillId="16" borderId="33" xfId="1" applyFont="1" applyFill="1" applyBorder="1" applyAlignment="1">
      <alignment horizontal="justify" vertical="top" wrapText="1"/>
    </xf>
    <xf numFmtId="0" fontId="33" fillId="16" borderId="21" xfId="1" applyFont="1" applyFill="1" applyBorder="1" applyAlignment="1">
      <alignment horizontal="justify" vertical="top" wrapText="1"/>
    </xf>
    <xf numFmtId="0" fontId="33" fillId="16" borderId="54" xfId="1" applyFont="1" applyFill="1" applyBorder="1" applyAlignment="1">
      <alignment horizontal="justify" vertical="top" wrapText="1"/>
    </xf>
    <xf numFmtId="0" fontId="46" fillId="16" borderId="22" xfId="1" applyFont="1" applyFill="1" applyBorder="1" applyAlignment="1">
      <alignment horizontal="justify" vertical="top" wrapText="1"/>
    </xf>
    <xf numFmtId="0" fontId="33" fillId="16" borderId="32" xfId="1" applyFont="1" applyFill="1" applyBorder="1" applyAlignment="1">
      <alignment horizontal="justify" vertical="top" wrapText="1"/>
    </xf>
    <xf numFmtId="0" fontId="36" fillId="16" borderId="32" xfId="1" applyFont="1" applyFill="1" applyBorder="1" applyAlignment="1">
      <alignment horizontal="center" vertical="top" wrapText="1"/>
    </xf>
    <xf numFmtId="0" fontId="33" fillId="16" borderId="20" xfId="1" applyFont="1" applyFill="1" applyBorder="1" applyAlignment="1">
      <alignment horizontal="justify" vertical="top" wrapText="1"/>
    </xf>
    <xf numFmtId="0" fontId="36" fillId="16" borderId="20" xfId="1" applyFont="1" applyFill="1" applyBorder="1" applyAlignment="1">
      <alignment horizontal="center" vertical="top" wrapText="1"/>
    </xf>
    <xf numFmtId="0" fontId="47" fillId="16" borderId="20" xfId="1" applyFont="1" applyFill="1" applyBorder="1" applyAlignment="1">
      <alignment horizontal="center" vertical="top" wrapText="1"/>
    </xf>
    <xf numFmtId="0" fontId="33" fillId="16" borderId="47" xfId="1" applyFont="1" applyFill="1" applyBorder="1" applyAlignment="1">
      <alignment horizontal="justify" vertical="top" wrapText="1"/>
    </xf>
    <xf numFmtId="0" fontId="36" fillId="16" borderId="47" xfId="1" applyFont="1" applyFill="1" applyBorder="1" applyAlignment="1">
      <alignment horizontal="center" vertical="top" wrapText="1"/>
    </xf>
    <xf numFmtId="0" fontId="45" fillId="16" borderId="54" xfId="1" applyFont="1" applyFill="1" applyBorder="1" applyAlignment="1">
      <alignment horizontal="justify" vertical="top" wrapText="1"/>
    </xf>
    <xf numFmtId="0" fontId="46" fillId="16" borderId="54" xfId="1" applyFont="1" applyFill="1" applyBorder="1" applyAlignment="1">
      <alignment horizontal="justify" vertical="top" wrapText="1"/>
    </xf>
    <xf numFmtId="0" fontId="33" fillId="16" borderId="17" xfId="1" applyFont="1" applyFill="1" applyBorder="1" applyAlignment="1">
      <alignment horizontal="justify" vertical="center" wrapText="1"/>
    </xf>
    <xf numFmtId="0" fontId="53" fillId="4" borderId="0" xfId="3" applyFont="1" applyFill="1" applyAlignment="1">
      <alignment vertical="center"/>
    </xf>
    <xf numFmtId="0" fontId="33" fillId="16" borderId="22" xfId="1" applyFont="1" applyFill="1" applyBorder="1" applyAlignment="1">
      <alignment horizontal="justify" vertical="top" wrapText="1"/>
    </xf>
    <xf numFmtId="0" fontId="36" fillId="16" borderId="41" xfId="1" applyFont="1" applyFill="1" applyBorder="1" applyAlignment="1">
      <alignment horizontal="center" vertical="top" wrapText="1"/>
    </xf>
    <xf numFmtId="0" fontId="33" fillId="16" borderId="41" xfId="1" applyFont="1" applyFill="1" applyBorder="1" applyAlignment="1">
      <alignment horizontal="justify" vertical="top" wrapText="1"/>
    </xf>
    <xf numFmtId="0" fontId="33" fillId="16" borderId="44" xfId="1" applyFont="1" applyFill="1" applyBorder="1" applyAlignment="1">
      <alignment horizontal="justify" vertical="top" wrapText="1"/>
    </xf>
    <xf numFmtId="0" fontId="52" fillId="16" borderId="21" xfId="1" applyFont="1" applyFill="1" applyBorder="1" applyAlignment="1">
      <alignment horizontal="justify" vertical="top" wrapText="1"/>
    </xf>
    <xf numFmtId="0" fontId="52" fillId="16" borderId="54" xfId="1" applyFont="1" applyFill="1" applyBorder="1" applyAlignment="1">
      <alignment horizontal="justify" vertical="top" wrapText="1"/>
    </xf>
    <xf numFmtId="164" fontId="56" fillId="20" borderId="60" xfId="4" applyNumberFormat="1" applyFont="1" applyFill="1" applyBorder="1" applyAlignment="1" applyProtection="1">
      <alignment horizontal="center" vertical="center"/>
      <protection hidden="1"/>
    </xf>
    <xf numFmtId="1" fontId="56" fillId="20" borderId="58" xfId="2" applyNumberFormat="1" applyFont="1" applyFill="1" applyBorder="1" applyAlignment="1" applyProtection="1">
      <alignment horizontal="center" vertical="center"/>
      <protection hidden="1"/>
    </xf>
    <xf numFmtId="1" fontId="56" fillId="20" borderId="59" xfId="2" applyNumberFormat="1" applyFont="1" applyFill="1" applyBorder="1" applyAlignment="1" applyProtection="1">
      <alignment horizontal="center" vertical="center"/>
      <protection hidden="1"/>
    </xf>
    <xf numFmtId="0" fontId="57" fillId="16" borderId="54" xfId="1" applyFont="1" applyFill="1" applyBorder="1" applyAlignment="1">
      <alignment horizontal="justify" vertical="top" wrapText="1"/>
    </xf>
    <xf numFmtId="0" fontId="58" fillId="4" borderId="0" xfId="3" applyFont="1" applyFill="1"/>
    <xf numFmtId="0" fontId="59" fillId="4" borderId="0" xfId="3" applyFont="1" applyFill="1"/>
    <xf numFmtId="0" fontId="60" fillId="4" borderId="0" xfId="3" applyFont="1" applyFill="1"/>
    <xf numFmtId="0" fontId="16" fillId="14" borderId="25" xfId="1" applyFont="1" applyFill="1" applyBorder="1" applyAlignment="1">
      <alignment horizontal="center" vertical="center" wrapText="1"/>
    </xf>
    <xf numFmtId="0" fontId="16" fillId="14" borderId="26" xfId="1" applyFont="1" applyFill="1" applyBorder="1" applyAlignment="1">
      <alignment horizontal="center" vertical="center" wrapText="1"/>
    </xf>
    <xf numFmtId="0" fontId="26" fillId="16" borderId="13" xfId="1" applyFont="1" applyFill="1" applyBorder="1" applyAlignment="1">
      <alignment horizontal="center" vertical="center"/>
    </xf>
    <xf numFmtId="0" fontId="26" fillId="16" borderId="23" xfId="1" applyFont="1" applyFill="1" applyBorder="1" applyAlignment="1">
      <alignment horizontal="center" vertical="center"/>
    </xf>
    <xf numFmtId="0" fontId="26" fillId="16" borderId="14" xfId="1" applyFont="1" applyFill="1" applyBorder="1" applyAlignment="1">
      <alignment horizontal="center" vertical="center"/>
    </xf>
    <xf numFmtId="0" fontId="14" fillId="15" borderId="44" xfId="1" applyFont="1" applyFill="1" applyBorder="1" applyAlignment="1">
      <alignment horizontal="left" vertical="center"/>
    </xf>
    <xf numFmtId="0" fontId="14" fillId="15" borderId="42" xfId="1" applyFont="1" applyFill="1" applyBorder="1" applyAlignment="1">
      <alignment horizontal="left" vertical="center"/>
    </xf>
    <xf numFmtId="0" fontId="11" fillId="14" borderId="40" xfId="1" applyFont="1" applyFill="1" applyBorder="1" applyAlignment="1">
      <alignment horizontal="left" vertical="center"/>
    </xf>
    <xf numFmtId="0" fontId="11" fillId="14" borderId="22" xfId="1" applyFont="1" applyFill="1" applyBorder="1" applyAlignment="1">
      <alignment horizontal="left" vertical="center"/>
    </xf>
    <xf numFmtId="0" fontId="12" fillId="5" borderId="0" xfId="1" applyFont="1" applyFill="1" applyBorder="1" applyAlignment="1">
      <alignment horizontal="left" vertical="center"/>
    </xf>
    <xf numFmtId="0" fontId="12" fillId="5" borderId="5" xfId="1" applyFont="1" applyFill="1" applyBorder="1" applyAlignment="1">
      <alignment horizontal="left" vertical="center"/>
    </xf>
    <xf numFmtId="0" fontId="13" fillId="13" borderId="24" xfId="1" applyFont="1" applyFill="1" applyBorder="1" applyAlignment="1">
      <alignment horizontal="left" vertical="center" wrapText="1"/>
    </xf>
    <xf numFmtId="0" fontId="13" fillId="13" borderId="8" xfId="1" applyFont="1" applyFill="1" applyBorder="1" applyAlignment="1">
      <alignment horizontal="left" vertical="center" wrapText="1"/>
    </xf>
    <xf numFmtId="0" fontId="6" fillId="7" borderId="13" xfId="1" applyFont="1" applyFill="1" applyBorder="1" applyAlignment="1">
      <alignment horizontal="center" vertical="center" wrapText="1"/>
    </xf>
    <xf numFmtId="0" fontId="6" fillId="7" borderId="23" xfId="1" applyFont="1" applyFill="1" applyBorder="1" applyAlignment="1">
      <alignment horizontal="center" vertical="center" wrapText="1"/>
    </xf>
    <xf numFmtId="0" fontId="6" fillId="7" borderId="14" xfId="1" applyFont="1" applyFill="1" applyBorder="1" applyAlignment="1">
      <alignment horizontal="center" vertical="center" wrapText="1"/>
    </xf>
    <xf numFmtId="0" fontId="16" fillId="14" borderId="56" xfId="1" applyFont="1" applyFill="1" applyBorder="1" applyAlignment="1">
      <alignment horizontal="center" vertical="center" wrapText="1"/>
    </xf>
    <xf numFmtId="0" fontId="16" fillId="14" borderId="55" xfId="1" applyFont="1" applyFill="1" applyBorder="1" applyAlignment="1">
      <alignment horizontal="center" vertical="center" wrapText="1"/>
    </xf>
    <xf numFmtId="0" fontId="17" fillId="14" borderId="6" xfId="1" applyFont="1" applyFill="1" applyBorder="1" applyAlignment="1">
      <alignment horizontal="center" vertical="center" wrapText="1"/>
    </xf>
    <xf numFmtId="0" fontId="17" fillId="14" borderId="8" xfId="1" applyFont="1" applyFill="1" applyBorder="1" applyAlignment="1">
      <alignment horizontal="center" vertical="center" wrapText="1"/>
    </xf>
    <xf numFmtId="0" fontId="6" fillId="11" borderId="13" xfId="1" applyFont="1" applyFill="1" applyBorder="1" applyAlignment="1">
      <alignment horizontal="center" vertical="center" wrapText="1"/>
    </xf>
    <xf numFmtId="0" fontId="6" fillId="11" borderId="23" xfId="1" applyFont="1" applyFill="1" applyBorder="1" applyAlignment="1">
      <alignment horizontal="center" vertical="center" wrapText="1"/>
    </xf>
    <xf numFmtId="0" fontId="6" fillId="11" borderId="14" xfId="1" applyFont="1" applyFill="1" applyBorder="1" applyAlignment="1">
      <alignment horizontal="center" vertical="center" wrapText="1"/>
    </xf>
    <xf numFmtId="0" fontId="16" fillId="14" borderId="61" xfId="1" applyFont="1" applyFill="1" applyBorder="1" applyAlignment="1">
      <alignment horizontal="center" vertical="center" wrapText="1"/>
    </xf>
    <xf numFmtId="0" fontId="16" fillId="14" borderId="62" xfId="1" applyFont="1" applyFill="1" applyBorder="1" applyAlignment="1">
      <alignment horizontal="center" vertical="center" wrapText="1"/>
    </xf>
    <xf numFmtId="0" fontId="6" fillId="19" borderId="2" xfId="1" applyFont="1" applyFill="1" applyBorder="1" applyAlignment="1">
      <alignment horizontal="center" vertical="center" wrapText="1"/>
    </xf>
    <xf numFmtId="0" fontId="6" fillId="19" borderId="46" xfId="1" applyFont="1" applyFill="1" applyBorder="1" applyAlignment="1">
      <alignment horizontal="center" vertical="center" wrapText="1"/>
    </xf>
    <xf numFmtId="0" fontId="6" fillId="19" borderId="3" xfId="1" applyFont="1" applyFill="1" applyBorder="1" applyAlignment="1">
      <alignment horizontal="center" vertical="center" wrapText="1"/>
    </xf>
    <xf numFmtId="0" fontId="6" fillId="12" borderId="13" xfId="1" applyFont="1" applyFill="1" applyBorder="1" applyAlignment="1">
      <alignment horizontal="center" vertical="center" wrapText="1"/>
    </xf>
    <xf numFmtId="0" fontId="6" fillId="12" borderId="23" xfId="1" applyFont="1" applyFill="1" applyBorder="1" applyAlignment="1">
      <alignment horizontal="center" vertical="center" wrapText="1"/>
    </xf>
    <xf numFmtId="0" fontId="6" fillId="12" borderId="14" xfId="1" applyFont="1" applyFill="1" applyBorder="1" applyAlignment="1">
      <alignment horizontal="center" vertical="center" wrapText="1"/>
    </xf>
    <xf numFmtId="0" fontId="25" fillId="4" borderId="0" xfId="0" applyFont="1" applyFill="1" applyBorder="1" applyAlignment="1">
      <alignment horizontal="left" wrapText="1"/>
    </xf>
    <xf numFmtId="0" fontId="29" fillId="6" borderId="6" xfId="1" applyFont="1" applyFill="1" applyBorder="1" applyAlignment="1">
      <alignment horizontal="center" vertical="center" wrapText="1"/>
    </xf>
    <xf numFmtId="0" fontId="29" fillId="6" borderId="24" xfId="1" applyFont="1" applyFill="1" applyBorder="1" applyAlignment="1">
      <alignment horizontal="center" vertical="center" wrapText="1"/>
    </xf>
    <xf numFmtId="0" fontId="29" fillId="6" borderId="0" xfId="1" applyFont="1" applyFill="1" applyBorder="1" applyAlignment="1">
      <alignment horizontal="center" vertical="center" wrapText="1"/>
    </xf>
    <xf numFmtId="0" fontId="29" fillId="6" borderId="8" xfId="1"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10" borderId="23" xfId="0" applyFont="1" applyFill="1" applyBorder="1" applyAlignment="1">
      <alignment horizontal="center" vertical="center" wrapText="1"/>
    </xf>
    <xf numFmtId="0" fontId="10" fillId="10" borderId="14" xfId="0" applyFont="1" applyFill="1" applyBorder="1" applyAlignment="1">
      <alignment horizontal="center" vertical="center" wrapText="1"/>
    </xf>
    <xf numFmtId="0" fontId="28" fillId="6" borderId="13" xfId="0" applyFont="1" applyFill="1" applyBorder="1" applyAlignment="1">
      <alignment horizontal="center" vertical="center" wrapText="1"/>
    </xf>
    <xf numFmtId="0" fontId="28" fillId="6" borderId="23" xfId="0" applyFont="1" applyFill="1" applyBorder="1" applyAlignment="1">
      <alignment horizontal="center" vertical="center" wrapText="1"/>
    </xf>
    <xf numFmtId="0" fontId="28" fillId="6" borderId="14" xfId="0" applyFont="1" applyFill="1" applyBorder="1" applyAlignment="1">
      <alignment horizontal="center" vertical="center" wrapText="1"/>
    </xf>
    <xf numFmtId="0" fontId="29" fillId="6" borderId="13" xfId="1" applyFont="1" applyFill="1" applyBorder="1" applyAlignment="1">
      <alignment horizontal="center" vertical="center" wrapText="1"/>
    </xf>
    <xf numFmtId="0" fontId="29" fillId="6" borderId="23" xfId="1" applyFont="1" applyFill="1" applyBorder="1" applyAlignment="1">
      <alignment horizontal="center" vertical="center" wrapText="1"/>
    </xf>
    <xf numFmtId="0" fontId="29" fillId="6" borderId="14" xfId="1" applyFont="1" applyFill="1" applyBorder="1" applyAlignment="1">
      <alignment horizontal="center" vertical="center" wrapText="1"/>
    </xf>
    <xf numFmtId="0" fontId="30" fillId="6" borderId="13" xfId="1" applyFont="1" applyFill="1" applyBorder="1" applyAlignment="1">
      <alignment horizontal="center" vertical="center" wrapText="1"/>
    </xf>
    <xf numFmtId="0" fontId="30" fillId="6" borderId="23" xfId="1" applyFont="1" applyFill="1" applyBorder="1" applyAlignment="1">
      <alignment horizontal="center" vertical="center" wrapText="1"/>
    </xf>
    <xf numFmtId="0" fontId="30" fillId="6" borderId="14" xfId="1" applyFont="1" applyFill="1" applyBorder="1" applyAlignment="1">
      <alignment horizontal="center" vertical="center" wrapText="1"/>
    </xf>
    <xf numFmtId="0" fontId="19" fillId="4" borderId="0" xfId="3" applyFont="1" applyFill="1" applyAlignment="1">
      <alignment horizontal="center" wrapText="1"/>
    </xf>
  </cellXfs>
  <cellStyles count="5">
    <cellStyle name="Check Cell" xfId="2" builtinId="23"/>
    <cellStyle name="Currency" xfId="4" builtinId="4"/>
    <cellStyle name="Neutral" xfId="3" builtinId="28"/>
    <cellStyle name="Normal" xfId="0" builtinId="0"/>
    <cellStyle name="Output" xfId="1" builtinId="21"/>
  </cellStyles>
  <dxfs count="12">
    <dxf>
      <font>
        <b/>
        <i val="0"/>
        <color rgb="FFFFC000"/>
      </font>
      <fill>
        <patternFill patternType="gray0625">
          <bgColor rgb="FFFF0000"/>
        </patternFill>
      </fill>
    </dxf>
    <dxf>
      <font>
        <b/>
        <i val="0"/>
        <color rgb="FFFF0000"/>
      </font>
      <fill>
        <patternFill patternType="gray0625">
          <bgColor rgb="FFFFC000"/>
        </patternFill>
      </fill>
    </dxf>
    <dxf>
      <font>
        <b/>
        <i val="0"/>
        <color rgb="FF00B050"/>
      </font>
      <fill>
        <patternFill patternType="gray0625">
          <bgColor rgb="FFFFFF00"/>
        </patternFill>
      </fill>
    </dxf>
    <dxf>
      <font>
        <b/>
        <i val="0"/>
        <color rgb="FFFFFF00"/>
      </font>
      <fill>
        <patternFill patternType="gray0625">
          <bgColor rgb="FF00B050"/>
        </patternFill>
      </fill>
    </dxf>
    <dxf>
      <font>
        <b/>
        <i val="0"/>
        <color rgb="FFFFC000"/>
      </font>
      <fill>
        <patternFill patternType="gray0625">
          <bgColor rgb="FFFF0000"/>
        </patternFill>
      </fill>
    </dxf>
    <dxf>
      <font>
        <b/>
        <i val="0"/>
        <color rgb="FFFF0000"/>
      </font>
      <fill>
        <patternFill patternType="gray0625">
          <bgColor rgb="FFFFC000"/>
        </patternFill>
      </fill>
    </dxf>
    <dxf>
      <font>
        <b/>
        <i val="0"/>
        <color rgb="FF00B050"/>
      </font>
      <fill>
        <patternFill patternType="gray0625">
          <bgColor rgb="FFFFFF00"/>
        </patternFill>
      </fill>
    </dxf>
    <dxf>
      <font>
        <b/>
        <i val="0"/>
        <color rgb="FFFFFF00"/>
      </font>
      <fill>
        <patternFill patternType="gray0625">
          <bgColor rgb="FF00B050"/>
        </patternFill>
      </fill>
    </dxf>
    <dxf>
      <font>
        <b/>
        <i val="0"/>
        <color rgb="FFFFFF00"/>
      </font>
      <fill>
        <patternFill patternType="gray0625">
          <bgColor rgb="FF00B050"/>
        </patternFill>
      </fill>
    </dxf>
    <dxf>
      <font>
        <b/>
        <i val="0"/>
        <color rgb="FF00B050"/>
      </font>
      <fill>
        <patternFill patternType="gray0625">
          <bgColor rgb="FFFFFF00"/>
        </patternFill>
      </fill>
    </dxf>
    <dxf>
      <font>
        <b/>
        <i val="0"/>
        <color rgb="FFFF0000"/>
      </font>
      <fill>
        <patternFill patternType="gray0625">
          <bgColor rgb="FFFFC000"/>
        </patternFill>
      </fill>
    </dxf>
    <dxf>
      <font>
        <b/>
        <i val="0"/>
        <color rgb="FFFFC000"/>
      </font>
      <fill>
        <patternFill patternType="gray0625">
          <bgColor rgb="FFFF0000"/>
        </patternFill>
      </fill>
    </dxf>
  </dxfs>
  <tableStyles count="0" defaultTableStyle="TableStyleMedium2" defaultPivotStyle="PivotStyleLight16"/>
  <colors>
    <mruColors>
      <color rgb="FFFFEB9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492168178070899E-2"/>
          <c:y val="0.28317673864799708"/>
          <c:w val="0.58727165815558535"/>
          <c:h val="0.68610342752276166"/>
        </c:manualLayout>
      </c:layout>
      <c:barChart>
        <c:barDir val="bar"/>
        <c:grouping val="clustered"/>
        <c:varyColors val="0"/>
        <c:ser>
          <c:idx val="0"/>
          <c:order val="0"/>
          <c:spPr>
            <a:solidFill>
              <a:srgbClr val="FFCC00"/>
            </a:solidFill>
            <a:ln w="12700">
              <a:solidFill>
                <a:srgbClr val="000000"/>
              </a:solidFill>
              <a:prstDash val="solid"/>
            </a:ln>
            <a:effectLst>
              <a:outerShdw dist="35921" dir="2700000" algn="br">
                <a:srgbClr val="000000"/>
              </a:outerShdw>
            </a:effectLst>
          </c:spPr>
          <c:invertIfNegative val="0"/>
          <c:dPt>
            <c:idx val="0"/>
            <c:invertIfNegative val="0"/>
            <c:bubble3D val="0"/>
            <c:spPr>
              <a:solidFill>
                <a:srgbClr val="FFCC00"/>
              </a:solidFill>
              <a:ln w="12700">
                <a:solidFill>
                  <a:srgbClr val="000000"/>
                </a:solidFill>
                <a:prstDash val="solid"/>
              </a:ln>
              <a:effectLst>
                <a:outerShdw dist="35921" dir="2700000" algn="br">
                  <a:srgbClr val="000000"/>
                </a:outerShdw>
              </a:effectLst>
              <a:scene3d>
                <a:camera prst="orthographicFront"/>
                <a:lightRig rig="threePt" dir="t"/>
              </a:scene3d>
            </c:spPr>
            <c:extLst>
              <c:ext xmlns:c16="http://schemas.microsoft.com/office/drawing/2014/chart" uri="{C3380CC4-5D6E-409C-BE32-E72D297353CC}">
                <c16:uniqueId val="{00000001-77C8-47F3-8F73-53882528194E}"/>
              </c:ext>
            </c:extLst>
          </c:dPt>
          <c:dPt>
            <c:idx val="5"/>
            <c:invertIfNegative val="0"/>
            <c:bubble3D val="0"/>
            <c:spPr>
              <a:solidFill>
                <a:srgbClr val="FFCC00"/>
              </a:solidFill>
              <a:ln w="12700" cap="sq" cmpd="dbl">
                <a:solidFill>
                  <a:srgbClr val="000000"/>
                </a:solidFill>
                <a:prstDash val="solid"/>
              </a:ln>
              <a:effectLst>
                <a:outerShdw dist="35921" dir="2700000" algn="br">
                  <a:srgbClr val="000000"/>
                </a:outerShdw>
              </a:effectLst>
            </c:spPr>
            <c:extLst>
              <c:ext xmlns:c16="http://schemas.microsoft.com/office/drawing/2014/chart" uri="{C3380CC4-5D6E-409C-BE32-E72D297353CC}">
                <c16:uniqueId val="{00000003-77C8-47F3-8F73-53882528194E}"/>
              </c:ext>
            </c:extLst>
          </c:dPt>
          <c:cat>
            <c:strRef>
              <c:f>Sheet3!$B$7:$G$7</c:f>
              <c:strCache>
                <c:ptCount val="6"/>
                <c:pt idx="0">
                  <c:v>СРЕДНА САМООЦЕНКА</c:v>
                </c:pt>
                <c:pt idx="1">
                  <c:v>КОНТРОЛНА СРЕДА</c:v>
                </c:pt>
                <c:pt idx="2">
                  <c:v>ОЦЕНКА НА РИСКА</c:v>
                </c:pt>
                <c:pt idx="3">
                  <c:v>КОНТРОЛНИ ДЕЙНОСТИ</c:v>
                </c:pt>
                <c:pt idx="4">
                  <c:v>ИНФОРМАЦИЯ И КОМУНИКАЦИЯ</c:v>
                </c:pt>
                <c:pt idx="5">
                  <c:v>МОНИТОРИНГ</c:v>
                </c:pt>
              </c:strCache>
            </c:strRef>
          </c:cat>
          <c:val>
            <c:numRef>
              <c:f>Sheet3!$B$10:$G$10</c:f>
              <c:numCache>
                <c:formatCode>0.00</c:formatCode>
                <c:ptCount val="6"/>
                <c:pt idx="0">
                  <c:v>3.1983333333333333</c:v>
                </c:pt>
                <c:pt idx="1">
                  <c:v>3.45</c:v>
                </c:pt>
                <c:pt idx="2">
                  <c:v>2.8333333333333335</c:v>
                </c:pt>
                <c:pt idx="3">
                  <c:v>3.3333333333333335</c:v>
                </c:pt>
                <c:pt idx="4">
                  <c:v>3.125</c:v>
                </c:pt>
                <c:pt idx="5">
                  <c:v>3.25</c:v>
                </c:pt>
              </c:numCache>
            </c:numRef>
          </c:val>
          <c:extLst>
            <c:ext xmlns:c16="http://schemas.microsoft.com/office/drawing/2014/chart" uri="{C3380CC4-5D6E-409C-BE32-E72D297353CC}">
              <c16:uniqueId val="{00000004-77C8-47F3-8F73-53882528194E}"/>
            </c:ext>
          </c:extLst>
        </c:ser>
        <c:dLbls>
          <c:showLegendKey val="0"/>
          <c:showVal val="0"/>
          <c:showCatName val="0"/>
          <c:showSerName val="0"/>
          <c:showPercent val="0"/>
          <c:showBubbleSize val="0"/>
        </c:dLbls>
        <c:gapWidth val="150"/>
        <c:axId val="83511552"/>
        <c:axId val="83513344"/>
      </c:barChart>
      <c:catAx>
        <c:axId val="83511552"/>
        <c:scaling>
          <c:orientation val="maxMin"/>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83513344"/>
        <c:crosses val="autoZero"/>
        <c:auto val="0"/>
        <c:lblAlgn val="ctr"/>
        <c:lblOffset val="100"/>
        <c:tickLblSkip val="1"/>
        <c:tickMarkSkip val="1"/>
        <c:noMultiLvlLbl val="0"/>
      </c:catAx>
      <c:valAx>
        <c:axId val="83513344"/>
        <c:scaling>
          <c:orientation val="maxMin"/>
          <c:max val="4"/>
          <c:min val="1"/>
        </c:scaling>
        <c:delete val="0"/>
        <c:axPos val="t"/>
        <c:majorGridlines/>
        <c:numFmt formatCode="0.00" sourceLinked="1"/>
        <c:majorTickMark val="in"/>
        <c:minorTickMark val="in"/>
        <c:tickLblPos val="nextTo"/>
        <c:crossAx val="83511552"/>
        <c:crosses val="autoZero"/>
        <c:crossBetween val="between"/>
        <c:majorUnit val="1"/>
        <c:minorUnit val="0.1"/>
      </c:valAx>
      <c:spPr>
        <a:gradFill>
          <a:gsLst>
            <a:gs pos="0">
              <a:srgbClr val="1A8D48"/>
            </a:gs>
            <a:gs pos="50000">
              <a:srgbClr val="FFFF00">
                <a:lumMod val="94000"/>
                <a:lumOff val="6000"/>
                <a:alpha val="49000"/>
              </a:srgbClr>
            </a:gs>
            <a:gs pos="98000">
              <a:srgbClr val="EE3F17"/>
            </a:gs>
          </a:gsLst>
          <a:lin ang="0" scaled="0"/>
        </a:gradFill>
        <a:ln w="25400">
          <a:noFill/>
        </a:ln>
      </c:spPr>
    </c:plotArea>
    <c:plotVisOnly val="1"/>
    <c:dispBlanksAs val="gap"/>
    <c:showDLblsOverMax val="0"/>
  </c:chart>
  <c:spPr>
    <a:blipFill>
      <a:blip xmlns:r="http://schemas.openxmlformats.org/officeDocument/2006/relationships" r:embed="rId1"/>
      <a:tile tx="0" ty="0" sx="100000" sy="100000" flip="none" algn="tl"/>
    </a:blipFill>
    <a:ln w="9525" cmpd="thinThick">
      <a:gradFill>
        <a:gsLst>
          <a:gs pos="0">
            <a:srgbClr val="000082"/>
          </a:gs>
          <a:gs pos="30000">
            <a:srgbClr val="66008F"/>
          </a:gs>
          <a:gs pos="64999">
            <a:srgbClr val="BA0066"/>
          </a:gs>
          <a:gs pos="89999">
            <a:srgbClr val="FF0000"/>
          </a:gs>
          <a:gs pos="100000">
            <a:srgbClr val="FF8200"/>
          </a:gs>
        </a:gsLst>
        <a:lin ang="5400000" scaled="0"/>
      </a:gradFill>
    </a:ln>
    <a:effectLst>
      <a:outerShdw blurRad="50800" dist="50800" dir="5400000" algn="ctr" rotWithShape="0">
        <a:schemeClr val="bg2">
          <a:lumMod val="25000"/>
        </a:schemeClr>
      </a:outerShdw>
    </a:effectLst>
    <a:scene3d>
      <a:camera prst="orthographicFront"/>
      <a:lightRig rig="threePt" dir="t"/>
    </a:scene3d>
    <a:sp3d>
      <a:bevelT w="165100" prst="coolSlant"/>
    </a:sp3d>
  </c:spPr>
  <c:txPr>
    <a:bodyPr/>
    <a:lstStyle/>
    <a:p>
      <a:pPr>
        <a:defRPr sz="115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Arial"/>
          <a:ea typeface="Arial"/>
          <a:cs typeface="Arial"/>
        </a:defRPr>
      </a:pPr>
      <a:endParaRPr lang="en-US"/>
    </a:p>
  </c:txPr>
  <c:printSettings>
    <c:headerFooter alignWithMargins="0"/>
    <c:pageMargins b="0.75" l="0.25" r="0.25" t="0.75" header="0.3" footer="0.3"/>
    <c:pageSetup paperSize="9" orientation="landscape" blackAndWhite="1"/>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38949</xdr:colOff>
      <xdr:row>81</xdr:row>
      <xdr:rowOff>0</xdr:rowOff>
    </xdr:from>
    <xdr:to>
      <xdr:col>5</xdr:col>
      <xdr:colOff>2851150</xdr:colOff>
      <xdr:row>96</xdr:row>
      <xdr:rowOff>57150</xdr:rowOff>
    </xdr:to>
    <xdr:graphicFrame macro="">
      <xdr:nvGraphicFramePr>
        <xdr:cNvPr id="2"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2506980</xdr:colOff>
      <xdr:row>12</xdr:row>
      <xdr:rowOff>68580</xdr:rowOff>
    </xdr:from>
    <xdr:ext cx="346019" cy="349886"/>
    <xdr:pic>
      <xdr:nvPicPr>
        <xdr:cNvPr id="3" name="Picture 2"/>
        <xdr:cNvPicPr>
          <a:picLocks noChangeAspect="1"/>
        </xdr:cNvPicPr>
      </xdr:nvPicPr>
      <xdr:blipFill>
        <a:blip xmlns:r="http://schemas.openxmlformats.org/officeDocument/2006/relationships" r:embed="rId2"/>
        <a:stretch>
          <a:fillRect/>
        </a:stretch>
      </xdr:blipFill>
      <xdr:spPr>
        <a:xfrm>
          <a:off x="6545580" y="4173855"/>
          <a:ext cx="346019" cy="349886"/>
        </a:xfrm>
        <a:prstGeom prst="rect">
          <a:avLst/>
        </a:prstGeom>
        <a:ln>
          <a:noFill/>
        </a:ln>
        <a:effectLst>
          <a:outerShdw blurRad="190500" algn="tl" rotWithShape="0">
            <a:srgbClr val="000000">
              <a:alpha val="70000"/>
            </a:srgbClr>
          </a:outerShdw>
        </a:effectLst>
      </xdr:spPr>
    </xdr:pic>
    <xdr:clientData/>
  </xdr:oneCellAnchor>
  <xdr:oneCellAnchor>
    <xdr:from>
      <xdr:col>5</xdr:col>
      <xdr:colOff>2506980</xdr:colOff>
      <xdr:row>14</xdr:row>
      <xdr:rowOff>58207</xdr:rowOff>
    </xdr:from>
    <xdr:ext cx="329779" cy="332768"/>
    <xdr:pic>
      <xdr:nvPicPr>
        <xdr:cNvPr id="4" name="Picture 3"/>
        <xdr:cNvPicPr>
          <a:picLocks noChangeAspect="1"/>
        </xdr:cNvPicPr>
      </xdr:nvPicPr>
      <xdr:blipFill>
        <a:blip xmlns:r="http://schemas.openxmlformats.org/officeDocument/2006/relationships" r:embed="rId3"/>
        <a:stretch>
          <a:fillRect/>
        </a:stretch>
      </xdr:blipFill>
      <xdr:spPr>
        <a:xfrm>
          <a:off x="6545580" y="4601632"/>
          <a:ext cx="329779" cy="332768"/>
        </a:xfrm>
        <a:prstGeom prst="rect">
          <a:avLst/>
        </a:prstGeom>
        <a:ln>
          <a:noFill/>
        </a:ln>
        <a:effectLst>
          <a:outerShdw blurRad="190500" algn="tl" rotWithShape="0">
            <a:srgbClr val="000000">
              <a:alpha val="70000"/>
            </a:srgbClr>
          </a:outerShdw>
        </a:effectLst>
      </xdr:spPr>
    </xdr:pic>
    <xdr:clientData/>
  </xdr:oneCellAnchor>
  <xdr:twoCellAnchor>
    <xdr:from>
      <xdr:col>3</xdr:col>
      <xdr:colOff>1194955</xdr:colOff>
      <xdr:row>5</xdr:row>
      <xdr:rowOff>109681</xdr:rowOff>
    </xdr:from>
    <xdr:to>
      <xdr:col>5</xdr:col>
      <xdr:colOff>2020455</xdr:colOff>
      <xdr:row>9</xdr:row>
      <xdr:rowOff>41949</xdr:rowOff>
    </xdr:to>
    <xdr:sp macro="" textlink="">
      <xdr:nvSpPr>
        <xdr:cNvPr id="10" name="AutoShape 150"/>
        <xdr:cNvSpPr>
          <a:spLocks noChangeArrowheads="1"/>
        </xdr:cNvSpPr>
      </xdr:nvSpPr>
      <xdr:spPr bwMode="auto">
        <a:xfrm>
          <a:off x="1639455" y="2666999"/>
          <a:ext cx="4543136" cy="827041"/>
        </a:xfrm>
        <a:prstGeom prst="roundRect">
          <a:avLst>
            <a:gd name="adj" fmla="val 17037"/>
          </a:avLst>
        </a:prstGeom>
        <a:noFill/>
        <a:ln w="9525">
          <a:solidFill>
            <a:srgbClr xmlns:mc="http://schemas.openxmlformats.org/markup-compatibility/2006" xmlns:a14="http://schemas.microsoft.com/office/drawing/2010/main" val="000000" mc:Ignorable="a14" a14:legacySpreadsheetColorIndex="64"/>
          </a:solidFill>
          <a:round/>
          <a:headEnd/>
          <a:tailEnd/>
        </a:ln>
        <a:effectLst>
          <a:glow rad="63500">
            <a:schemeClr val="accent3">
              <a:satMod val="175000"/>
              <a:alpha val="40000"/>
            </a:schemeClr>
          </a:glow>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0.18549</cdr:x>
      <cdr:y>0.04634</cdr:y>
    </cdr:from>
    <cdr:to>
      <cdr:x>0.82715</cdr:x>
      <cdr:y>0.17683</cdr:y>
    </cdr:to>
    <cdr:sp macro="" textlink="">
      <cdr:nvSpPr>
        <cdr:cNvPr id="3" name="TextBox 2"/>
        <cdr:cNvSpPr txBox="1"/>
      </cdr:nvSpPr>
      <cdr:spPr>
        <a:xfrm xmlns:a="http://schemas.openxmlformats.org/drawingml/2006/main">
          <a:off x="1210684" y="136911"/>
          <a:ext cx="4188084" cy="3855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bg-BG" sz="20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СКАЛА НА САМООЦЕНКАТА</a:t>
          </a: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invoic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Customize Your Invoice"/>
      <sheetName val="Invoice"/>
      <sheetName val="Macros"/>
      <sheetName val="ATW"/>
      <sheetName val="Lock"/>
      <sheetName val="Intl Data Table"/>
      <sheetName val="TemplateInformation"/>
    </sheetNames>
    <sheetDataSet>
      <sheetData sheetId="0" refreshError="1"/>
      <sheetData sheetId="1" refreshError="1"/>
      <sheetData sheetId="2">
        <row r="39">
          <cell r="D39">
            <v>1</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A0000" mc:Ignorable="a14" a14:legacySpreadsheetColorIndex="10"/>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16"/>
  <sheetViews>
    <sheetView tabSelected="1" topLeftCell="A79" zoomScaleNormal="100" workbookViewId="0">
      <selection activeCell="L85" sqref="L85"/>
    </sheetView>
  </sheetViews>
  <sheetFormatPr defaultColWidth="8.81640625" defaultRowHeight="14.5" x14ac:dyDescent="0.35"/>
  <cols>
    <col min="1" max="1" width="1.81640625" style="30" customWidth="1"/>
    <col min="2" max="2" width="0.54296875" style="30" customWidth="1"/>
    <col min="3" max="3" width="4" style="54" customWidth="1"/>
    <col min="4" max="4" width="44.54296875" style="30" customWidth="1"/>
    <col min="5" max="5" width="8.6328125" style="30" customWidth="1"/>
    <col min="6" max="6" width="44.54296875" style="30" customWidth="1"/>
    <col min="7" max="7" width="10" style="30" hidden="1" customWidth="1"/>
    <col min="8" max="8" width="30.26953125" style="30" hidden="1" customWidth="1"/>
    <col min="9" max="10" width="7.453125" style="30" hidden="1" customWidth="1"/>
    <col min="11" max="16384" width="8.81640625" style="30"/>
  </cols>
  <sheetData>
    <row r="2" spans="2:10" ht="87.65" customHeight="1" x14ac:dyDescent="0.35">
      <c r="B2" s="29"/>
      <c r="C2" s="156" t="s">
        <v>65</v>
      </c>
      <c r="D2" s="156"/>
      <c r="E2" s="156"/>
      <c r="F2" s="156"/>
    </row>
    <row r="3" spans="2:10" ht="27" customHeight="1" x14ac:dyDescent="0.35">
      <c r="B3" s="29"/>
      <c r="C3" s="156"/>
      <c r="D3" s="156"/>
      <c r="E3" s="156"/>
      <c r="F3" s="156"/>
    </row>
    <row r="4" spans="2:10" ht="30.65" customHeight="1" x14ac:dyDescent="0.35"/>
    <row r="5" spans="2:10" ht="42" customHeight="1" x14ac:dyDescent="0.55000000000000004">
      <c r="C5" s="173" t="s">
        <v>40</v>
      </c>
      <c r="D5" s="173"/>
      <c r="E5" s="173"/>
      <c r="F5" s="173"/>
      <c r="G5" s="31"/>
      <c r="H5" s="31"/>
      <c r="I5" s="31"/>
    </row>
    <row r="7" spans="2:10" ht="18.5" x14ac:dyDescent="0.35">
      <c r="C7" s="55"/>
      <c r="D7" s="33" t="s">
        <v>46</v>
      </c>
      <c r="E7" s="90" t="s">
        <v>66</v>
      </c>
      <c r="F7" s="91"/>
    </row>
    <row r="8" spans="2:10" ht="18.5" x14ac:dyDescent="0.35">
      <c r="C8" s="55"/>
      <c r="D8" s="33" t="s">
        <v>47</v>
      </c>
      <c r="E8" s="90" t="s">
        <v>67</v>
      </c>
      <c r="F8" s="91"/>
    </row>
    <row r="9" spans="2:10" ht="18.5" x14ac:dyDescent="0.35">
      <c r="C9" s="55"/>
      <c r="D9" s="33" t="s">
        <v>48</v>
      </c>
      <c r="E9" s="90" t="s">
        <v>68</v>
      </c>
      <c r="F9" s="91"/>
    </row>
    <row r="10" spans="2:10" ht="18.5" x14ac:dyDescent="0.35">
      <c r="C10" s="55"/>
      <c r="D10" s="32"/>
      <c r="E10" s="34"/>
    </row>
    <row r="11" spans="2:10" ht="4.1500000000000004" customHeight="1" thickBot="1" x14ac:dyDescent="0.4"/>
    <row r="12" spans="2:10" s="35" customFormat="1" ht="24" thickBot="1" x14ac:dyDescent="0.3">
      <c r="C12" s="127" t="s">
        <v>8</v>
      </c>
      <c r="D12" s="128"/>
      <c r="E12" s="128"/>
      <c r="F12" s="129"/>
    </row>
    <row r="13" spans="2:10" s="35" customFormat="1" ht="17.5" customHeight="1" x14ac:dyDescent="0.25">
      <c r="C13" s="56">
        <v>1</v>
      </c>
      <c r="D13" s="130" t="s">
        <v>41</v>
      </c>
      <c r="E13" s="130"/>
      <c r="F13" s="131"/>
      <c r="H13" s="36" t="s">
        <v>14</v>
      </c>
      <c r="I13" s="37">
        <v>1</v>
      </c>
      <c r="J13" s="38">
        <v>2</v>
      </c>
    </row>
    <row r="14" spans="2:10" s="35" customFormat="1" ht="17.5" customHeight="1" x14ac:dyDescent="0.25">
      <c r="C14" s="57">
        <v>2</v>
      </c>
      <c r="D14" s="132" t="s">
        <v>42</v>
      </c>
      <c r="E14" s="132"/>
      <c r="F14" s="133"/>
      <c r="H14" s="39" t="s">
        <v>15</v>
      </c>
      <c r="I14" s="40">
        <v>2.0099999999999998</v>
      </c>
      <c r="J14" s="41">
        <v>3</v>
      </c>
    </row>
    <row r="15" spans="2:10" s="35" customFormat="1" ht="17.5" customHeight="1" x14ac:dyDescent="0.25">
      <c r="C15" s="58">
        <v>3</v>
      </c>
      <c r="D15" s="134" t="s">
        <v>43</v>
      </c>
      <c r="E15" s="134"/>
      <c r="F15" s="135"/>
      <c r="H15" s="42" t="s">
        <v>16</v>
      </c>
      <c r="I15" s="43">
        <v>3.01</v>
      </c>
      <c r="J15" s="44">
        <v>3.5</v>
      </c>
    </row>
    <row r="16" spans="2:10" s="35" customFormat="1" ht="17.5" customHeight="1" thickBot="1" x14ac:dyDescent="0.3">
      <c r="C16" s="59">
        <v>4</v>
      </c>
      <c r="D16" s="136" t="s">
        <v>44</v>
      </c>
      <c r="E16" s="136"/>
      <c r="F16" s="137"/>
      <c r="H16" s="45" t="s">
        <v>17</v>
      </c>
      <c r="I16" s="46">
        <v>3.51</v>
      </c>
      <c r="J16" s="47">
        <v>4</v>
      </c>
    </row>
    <row r="17" spans="3:11" s="35" customFormat="1" ht="31.5" thickBot="1" x14ac:dyDescent="0.3">
      <c r="C17" s="60" t="s">
        <v>6</v>
      </c>
      <c r="D17" s="27" t="s">
        <v>11</v>
      </c>
      <c r="E17" s="64" t="s">
        <v>24</v>
      </c>
      <c r="F17" s="28" t="s">
        <v>12</v>
      </c>
    </row>
    <row r="18" spans="3:11" s="35" customFormat="1" ht="19" thickBot="1" x14ac:dyDescent="0.3">
      <c r="C18" s="161" t="s">
        <v>18</v>
      </c>
      <c r="D18" s="162"/>
      <c r="E18" s="162"/>
      <c r="F18" s="163"/>
    </row>
    <row r="19" spans="3:11" s="35" customFormat="1" ht="15" thickBot="1" x14ac:dyDescent="0.3">
      <c r="C19" s="164" t="s">
        <v>9</v>
      </c>
      <c r="D19" s="165"/>
      <c r="E19" s="165"/>
      <c r="F19" s="166"/>
    </row>
    <row r="20" spans="3:11" s="35" customFormat="1" ht="187.5" customHeight="1" x14ac:dyDescent="0.25">
      <c r="C20" s="82">
        <v>1</v>
      </c>
      <c r="D20" s="65" t="s">
        <v>69</v>
      </c>
      <c r="E20" s="66">
        <v>3</v>
      </c>
      <c r="F20" s="93" t="s">
        <v>85</v>
      </c>
    </row>
    <row r="21" spans="3:11" s="35" customFormat="1" ht="70.5" customHeight="1" x14ac:dyDescent="0.25">
      <c r="C21" s="83">
        <v>2</v>
      </c>
      <c r="D21" s="67" t="s">
        <v>57</v>
      </c>
      <c r="E21" s="68">
        <v>3</v>
      </c>
      <c r="F21" s="92" t="s">
        <v>86</v>
      </c>
    </row>
    <row r="22" spans="3:11" s="35" customFormat="1" ht="165" customHeight="1" x14ac:dyDescent="0.25">
      <c r="C22" s="83">
        <v>3</v>
      </c>
      <c r="D22" s="67" t="s">
        <v>70</v>
      </c>
      <c r="E22" s="68">
        <v>3</v>
      </c>
      <c r="F22" s="94" t="s">
        <v>87</v>
      </c>
    </row>
    <row r="23" spans="3:11" s="35" customFormat="1" ht="88.5" customHeight="1" x14ac:dyDescent="0.25">
      <c r="C23" s="83">
        <v>4</v>
      </c>
      <c r="D23" s="67" t="s">
        <v>23</v>
      </c>
      <c r="E23" s="69">
        <v>3</v>
      </c>
      <c r="F23" s="92" t="s">
        <v>88</v>
      </c>
    </row>
    <row r="24" spans="3:11" s="35" customFormat="1" ht="56" customHeight="1" x14ac:dyDescent="0.25">
      <c r="C24" s="83">
        <v>5</v>
      </c>
      <c r="D24" s="67" t="s">
        <v>50</v>
      </c>
      <c r="E24" s="69">
        <v>3</v>
      </c>
      <c r="F24" s="92" t="s">
        <v>89</v>
      </c>
    </row>
    <row r="25" spans="3:11" s="35" customFormat="1" ht="88.5" customHeight="1" thickBot="1" x14ac:dyDescent="0.3">
      <c r="C25" s="84">
        <v>6</v>
      </c>
      <c r="D25" s="70" t="s">
        <v>71</v>
      </c>
      <c r="E25" s="71">
        <v>3</v>
      </c>
      <c r="F25" s="95" t="s">
        <v>72</v>
      </c>
    </row>
    <row r="26" spans="3:11" s="35" customFormat="1" ht="15" thickBot="1" x14ac:dyDescent="0.3">
      <c r="C26" s="167" t="s">
        <v>7</v>
      </c>
      <c r="D26" s="168"/>
      <c r="E26" s="168"/>
      <c r="F26" s="169"/>
    </row>
    <row r="27" spans="3:11" s="35" customFormat="1" ht="205.5" customHeight="1" x14ac:dyDescent="0.25">
      <c r="C27" s="81">
        <v>7</v>
      </c>
      <c r="D27" s="77" t="s">
        <v>37</v>
      </c>
      <c r="E27" s="50">
        <v>4</v>
      </c>
      <c r="F27" s="96" t="s">
        <v>90</v>
      </c>
    </row>
    <row r="28" spans="3:11" s="35" customFormat="1" ht="191.5" customHeight="1" x14ac:dyDescent="0.25">
      <c r="C28" s="85">
        <v>8</v>
      </c>
      <c r="D28" s="75" t="s">
        <v>73</v>
      </c>
      <c r="E28" s="51">
        <v>4</v>
      </c>
      <c r="F28" s="74" t="s">
        <v>91</v>
      </c>
    </row>
    <row r="29" spans="3:11" s="35" customFormat="1" ht="125" customHeight="1" thickBot="1" x14ac:dyDescent="0.3">
      <c r="C29" s="86">
        <v>9</v>
      </c>
      <c r="D29" s="76" t="s">
        <v>74</v>
      </c>
      <c r="E29" s="72">
        <v>4</v>
      </c>
      <c r="F29" s="74" t="s">
        <v>92</v>
      </c>
    </row>
    <row r="30" spans="3:11" s="35" customFormat="1" ht="15" thickBot="1" x14ac:dyDescent="0.3">
      <c r="C30" s="157" t="s">
        <v>10</v>
      </c>
      <c r="D30" s="158"/>
      <c r="E30" s="158"/>
      <c r="F30" s="160"/>
    </row>
    <row r="31" spans="3:11" s="35" customFormat="1" ht="177.5" customHeight="1" x14ac:dyDescent="0.25">
      <c r="C31" s="87">
        <v>10</v>
      </c>
      <c r="D31" s="77" t="s">
        <v>75</v>
      </c>
      <c r="E31" s="50">
        <v>3</v>
      </c>
      <c r="F31" s="97" t="s">
        <v>93</v>
      </c>
      <c r="K31" s="73"/>
    </row>
    <row r="32" spans="3:11" s="35" customFormat="1" ht="184.5" customHeight="1" x14ac:dyDescent="0.25">
      <c r="C32" s="85">
        <v>11</v>
      </c>
      <c r="D32" s="75" t="s">
        <v>78</v>
      </c>
      <c r="E32" s="52">
        <v>4</v>
      </c>
      <c r="F32" s="74" t="s">
        <v>76</v>
      </c>
    </row>
    <row r="33" spans="3:14" s="35" customFormat="1" ht="91.5" customHeight="1" thickBot="1" x14ac:dyDescent="0.3">
      <c r="C33" s="88">
        <v>12</v>
      </c>
      <c r="D33" s="78" t="s">
        <v>77</v>
      </c>
      <c r="E33" s="53">
        <v>3</v>
      </c>
      <c r="F33" s="79" t="s">
        <v>79</v>
      </c>
    </row>
    <row r="34" spans="3:14" s="35" customFormat="1" ht="15" thickBot="1" x14ac:dyDescent="0.3">
      <c r="C34" s="170" t="s">
        <v>53</v>
      </c>
      <c r="D34" s="171"/>
      <c r="E34" s="171"/>
      <c r="F34" s="172"/>
    </row>
    <row r="35" spans="3:14" s="35" customFormat="1" ht="127" customHeight="1" x14ac:dyDescent="0.25">
      <c r="C35" s="81">
        <v>13</v>
      </c>
      <c r="D35" s="77" t="s">
        <v>45</v>
      </c>
      <c r="E35" s="50">
        <v>4</v>
      </c>
      <c r="F35" s="96" t="s">
        <v>94</v>
      </c>
    </row>
    <row r="36" spans="3:14" s="35" customFormat="1" ht="130.5" customHeight="1" x14ac:dyDescent="0.25">
      <c r="C36" s="80">
        <v>14</v>
      </c>
      <c r="D36" s="77" t="s">
        <v>80</v>
      </c>
      <c r="E36" s="51">
        <v>4</v>
      </c>
      <c r="F36" s="97" t="s">
        <v>81</v>
      </c>
    </row>
    <row r="37" spans="3:14" s="35" customFormat="1" ht="55" customHeight="1" x14ac:dyDescent="0.25">
      <c r="C37" s="85">
        <v>15</v>
      </c>
      <c r="D37" s="75" t="s">
        <v>26</v>
      </c>
      <c r="E37" s="52">
        <v>4</v>
      </c>
      <c r="F37" s="98" t="s">
        <v>82</v>
      </c>
    </row>
    <row r="38" spans="3:14" s="35" customFormat="1" ht="271.5" customHeight="1" thickBot="1" x14ac:dyDescent="0.3">
      <c r="C38" s="86">
        <v>16</v>
      </c>
      <c r="D38" s="76" t="s">
        <v>51</v>
      </c>
      <c r="E38" s="72">
        <v>4</v>
      </c>
      <c r="F38" s="99" t="s">
        <v>95</v>
      </c>
    </row>
    <row r="39" spans="3:14" s="35" customFormat="1" ht="15" thickBot="1" x14ac:dyDescent="0.3">
      <c r="C39" s="157" t="s">
        <v>49</v>
      </c>
      <c r="D39" s="158"/>
      <c r="E39" s="159"/>
      <c r="F39" s="160"/>
    </row>
    <row r="40" spans="3:14" s="35" customFormat="1" ht="65" x14ac:dyDescent="0.25">
      <c r="C40" s="88">
        <v>17</v>
      </c>
      <c r="D40" s="75" t="s">
        <v>22</v>
      </c>
      <c r="E40" s="50">
        <v>3</v>
      </c>
      <c r="F40" s="96" t="s">
        <v>84</v>
      </c>
    </row>
    <row r="41" spans="3:14" s="35" customFormat="1" ht="109.5" customHeight="1" x14ac:dyDescent="0.25">
      <c r="C41" s="89">
        <v>18</v>
      </c>
      <c r="D41" s="77" t="s">
        <v>30</v>
      </c>
      <c r="E41" s="51">
        <v>3</v>
      </c>
      <c r="F41" s="96" t="s">
        <v>96</v>
      </c>
    </row>
    <row r="42" spans="3:14" s="35" customFormat="1" ht="87" customHeight="1" x14ac:dyDescent="0.25">
      <c r="C42" s="85">
        <v>19</v>
      </c>
      <c r="D42" s="75" t="s">
        <v>56</v>
      </c>
      <c r="E42" s="51">
        <v>3</v>
      </c>
      <c r="F42" s="74" t="s">
        <v>97</v>
      </c>
    </row>
    <row r="43" spans="3:14" s="35" customFormat="1" ht="120" customHeight="1" thickBot="1" x14ac:dyDescent="0.3">
      <c r="C43" s="88">
        <v>20</v>
      </c>
      <c r="D43" s="78" t="s">
        <v>83</v>
      </c>
      <c r="E43" s="53">
        <v>4</v>
      </c>
      <c r="F43" s="100" t="s">
        <v>98</v>
      </c>
    </row>
    <row r="44" spans="3:14" s="35" customFormat="1" ht="43.9" customHeight="1" thickBot="1" x14ac:dyDescent="0.3">
      <c r="C44" s="125" t="s">
        <v>36</v>
      </c>
      <c r="D44" s="126"/>
      <c r="E44" s="17">
        <f>AVERAGE(E20:E43)</f>
        <v>3.45</v>
      </c>
      <c r="F44" s="18" t="str">
        <f>IF(E44&gt;=$I$16,$H$16,IF(E44&lt;=$J$13,$H$13,IF(E44&gt;=$I$15,$H$15,IF(E44&gt;=$I$14,$H$14))))</f>
        <v>ДОБРА</v>
      </c>
    </row>
    <row r="45" spans="3:14" s="35" customFormat="1" ht="19" thickBot="1" x14ac:dyDescent="0.3">
      <c r="C45" s="145" t="s">
        <v>19</v>
      </c>
      <c r="D45" s="146"/>
      <c r="E45" s="146"/>
      <c r="F45" s="147"/>
    </row>
    <row r="46" spans="3:14" s="35" customFormat="1" ht="221.5" customHeight="1" x14ac:dyDescent="0.25">
      <c r="C46" s="81">
        <v>21</v>
      </c>
      <c r="D46" s="115" t="s">
        <v>116</v>
      </c>
      <c r="E46" s="50">
        <v>3</v>
      </c>
      <c r="F46" s="116" t="s">
        <v>117</v>
      </c>
      <c r="N46" s="35" t="s">
        <v>59</v>
      </c>
    </row>
    <row r="47" spans="3:14" s="35" customFormat="1" ht="39" x14ac:dyDescent="0.25">
      <c r="C47" s="85">
        <v>22</v>
      </c>
      <c r="D47" s="75" t="s">
        <v>61</v>
      </c>
      <c r="E47" s="52">
        <v>3</v>
      </c>
      <c r="F47" s="98" t="s">
        <v>118</v>
      </c>
    </row>
    <row r="48" spans="3:14" s="35" customFormat="1" ht="27" customHeight="1" x14ac:dyDescent="0.25">
      <c r="C48" s="85">
        <v>23</v>
      </c>
      <c r="D48" s="75" t="s">
        <v>60</v>
      </c>
      <c r="E48" s="52">
        <v>3</v>
      </c>
      <c r="F48" s="98" t="s">
        <v>119</v>
      </c>
    </row>
    <row r="49" spans="3:6" s="35" customFormat="1" ht="72.5" customHeight="1" x14ac:dyDescent="0.25">
      <c r="C49" s="85">
        <v>24</v>
      </c>
      <c r="D49" s="75" t="s">
        <v>120</v>
      </c>
      <c r="E49" s="51">
        <v>3</v>
      </c>
      <c r="F49" s="116" t="s">
        <v>121</v>
      </c>
    </row>
    <row r="50" spans="3:6" s="35" customFormat="1" ht="130" x14ac:dyDescent="0.25">
      <c r="C50" s="85">
        <v>25</v>
      </c>
      <c r="D50" s="110" t="s">
        <v>124</v>
      </c>
      <c r="E50" s="120">
        <v>2</v>
      </c>
      <c r="F50" s="116" t="s">
        <v>123</v>
      </c>
    </row>
    <row r="51" spans="3:6" s="35" customFormat="1" ht="122.5" customHeight="1" thickBot="1" x14ac:dyDescent="0.3">
      <c r="C51" s="86">
        <v>26</v>
      </c>
      <c r="D51" s="76" t="s">
        <v>122</v>
      </c>
      <c r="E51" s="72">
        <v>3</v>
      </c>
      <c r="F51" s="117" t="s">
        <v>125</v>
      </c>
    </row>
    <row r="52" spans="3:6" s="35" customFormat="1" ht="45" customHeight="1" thickBot="1" x14ac:dyDescent="0.3">
      <c r="C52" s="148" t="s">
        <v>33</v>
      </c>
      <c r="D52" s="149"/>
      <c r="E52" s="25">
        <f>AVERAGE(E46:E51)</f>
        <v>2.8333333333333335</v>
      </c>
      <c r="F52" s="26" t="str">
        <f>IF(E52&gt;=$I$16,$H$16,IF(E52&lt;=$J$13,$H$13,IF(E52&gt;=$I$15,$H$15,IF(E52&gt;=$I$14,$H$14))))</f>
        <v>ЗАДОВОЛИТЕЛНА</v>
      </c>
    </row>
    <row r="53" spans="3:6" s="35" customFormat="1" ht="18.5" x14ac:dyDescent="0.25">
      <c r="C53" s="150" t="s">
        <v>39</v>
      </c>
      <c r="D53" s="151"/>
      <c r="E53" s="151"/>
      <c r="F53" s="152"/>
    </row>
    <row r="54" spans="3:6" s="35" customFormat="1" ht="97.5" customHeight="1" x14ac:dyDescent="0.25">
      <c r="C54" s="102">
        <v>27</v>
      </c>
      <c r="D54" s="101" t="s">
        <v>58</v>
      </c>
      <c r="E54" s="52">
        <v>3</v>
      </c>
      <c r="F54" s="96" t="s">
        <v>126</v>
      </c>
    </row>
    <row r="55" spans="3:6" s="35" customFormat="1" ht="143.5" customHeight="1" x14ac:dyDescent="0.25">
      <c r="C55" s="61">
        <v>28</v>
      </c>
      <c r="D55" s="103" t="s">
        <v>99</v>
      </c>
      <c r="E55" s="51">
        <v>4</v>
      </c>
      <c r="F55" s="74" t="s">
        <v>100</v>
      </c>
    </row>
    <row r="56" spans="3:6" s="35" customFormat="1" ht="370" customHeight="1" x14ac:dyDescent="0.25">
      <c r="C56" s="104">
        <v>29</v>
      </c>
      <c r="D56" s="103" t="s">
        <v>101</v>
      </c>
      <c r="E56" s="51">
        <v>4</v>
      </c>
      <c r="F56" s="74" t="s">
        <v>102</v>
      </c>
    </row>
    <row r="57" spans="3:6" s="35" customFormat="1" ht="96" customHeight="1" x14ac:dyDescent="0.25">
      <c r="C57" s="105">
        <v>30</v>
      </c>
      <c r="D57" s="103" t="s">
        <v>62</v>
      </c>
      <c r="E57" s="51">
        <v>3</v>
      </c>
      <c r="F57" s="98" t="s">
        <v>103</v>
      </c>
    </row>
    <row r="58" spans="3:6" s="35" customFormat="1" ht="167" customHeight="1" x14ac:dyDescent="0.25">
      <c r="C58" s="104">
        <v>31</v>
      </c>
      <c r="D58" s="103" t="s">
        <v>104</v>
      </c>
      <c r="E58" s="51">
        <v>3</v>
      </c>
      <c r="F58" s="74" t="s">
        <v>127</v>
      </c>
    </row>
    <row r="59" spans="3:6" s="35" customFormat="1" ht="70" customHeight="1" x14ac:dyDescent="0.25">
      <c r="C59" s="104">
        <v>32</v>
      </c>
      <c r="D59" s="103" t="s">
        <v>63</v>
      </c>
      <c r="E59" s="52">
        <v>4</v>
      </c>
      <c r="F59" s="98" t="s">
        <v>105</v>
      </c>
    </row>
    <row r="60" spans="3:6" s="35" customFormat="1" ht="229" customHeight="1" x14ac:dyDescent="0.25">
      <c r="C60" s="104">
        <v>33</v>
      </c>
      <c r="D60" s="103" t="s">
        <v>106</v>
      </c>
      <c r="E60" s="51">
        <v>4</v>
      </c>
      <c r="F60" s="74" t="s">
        <v>107</v>
      </c>
    </row>
    <row r="61" spans="3:6" s="35" customFormat="1" ht="89.5" customHeight="1" thickBot="1" x14ac:dyDescent="0.3">
      <c r="C61" s="107">
        <v>34</v>
      </c>
      <c r="D61" s="106" t="s">
        <v>64</v>
      </c>
      <c r="E61" s="51">
        <v>3</v>
      </c>
      <c r="F61" s="108" t="s">
        <v>128</v>
      </c>
    </row>
    <row r="62" spans="3:6" s="35" customFormat="1" ht="82" customHeight="1" thickBot="1" x14ac:dyDescent="0.3">
      <c r="C62" s="107">
        <v>35</v>
      </c>
      <c r="D62" s="106" t="s">
        <v>108</v>
      </c>
      <c r="E62" s="119">
        <v>2</v>
      </c>
      <c r="F62" s="109" t="s">
        <v>129</v>
      </c>
    </row>
    <row r="63" spans="3:6" s="35" customFormat="1" ht="38.5" customHeight="1" thickBot="1" x14ac:dyDescent="0.3">
      <c r="C63" s="148" t="s">
        <v>34</v>
      </c>
      <c r="D63" s="149"/>
      <c r="E63" s="25">
        <f>AVERAGE(E54:E62)</f>
        <v>3.3333333333333335</v>
      </c>
      <c r="F63" s="26" t="str">
        <f>IF(E63&gt;=$I$16,$H$16,IF(E63&lt;=$J$13,$H$13,IF(E63&gt;=$I$15,$H$15,IF(E63&gt;=$I$14,$H$14))))</f>
        <v>ДОБРА</v>
      </c>
    </row>
    <row r="64" spans="3:6" s="35" customFormat="1" ht="19" thickBot="1" x14ac:dyDescent="0.3">
      <c r="C64" s="153" t="s">
        <v>20</v>
      </c>
      <c r="D64" s="154"/>
      <c r="E64" s="154"/>
      <c r="F64" s="155"/>
    </row>
    <row r="65" spans="1:8" s="35" customFormat="1" ht="65" x14ac:dyDescent="0.25">
      <c r="C65" s="102">
        <v>36</v>
      </c>
      <c r="D65" s="101" t="s">
        <v>54</v>
      </c>
      <c r="E65" s="50">
        <v>3</v>
      </c>
      <c r="F65" s="96" t="s">
        <v>131</v>
      </c>
    </row>
    <row r="66" spans="1:8" s="35" customFormat="1" ht="130" x14ac:dyDescent="0.25">
      <c r="C66" s="102">
        <v>37</v>
      </c>
      <c r="D66" s="101" t="s">
        <v>114</v>
      </c>
      <c r="E66" s="52">
        <v>4</v>
      </c>
      <c r="F66" s="96" t="s">
        <v>132</v>
      </c>
    </row>
    <row r="67" spans="1:8" s="35" customFormat="1" ht="169" x14ac:dyDescent="0.25">
      <c r="C67" s="104">
        <v>38</v>
      </c>
      <c r="D67" s="103" t="s">
        <v>115</v>
      </c>
      <c r="E67" s="51">
        <v>3</v>
      </c>
      <c r="F67" s="116" t="s">
        <v>133</v>
      </c>
    </row>
    <row r="68" spans="1:8" s="35" customFormat="1" ht="78" x14ac:dyDescent="0.25">
      <c r="C68" s="104">
        <v>39</v>
      </c>
      <c r="D68" s="103" t="s">
        <v>25</v>
      </c>
      <c r="E68" s="51">
        <v>2</v>
      </c>
      <c r="F68" s="98" t="s">
        <v>134</v>
      </c>
    </row>
    <row r="69" spans="1:8" s="35" customFormat="1" ht="65" x14ac:dyDescent="0.25">
      <c r="C69" s="104">
        <v>40</v>
      </c>
      <c r="D69" s="103" t="s">
        <v>27</v>
      </c>
      <c r="E69" s="52">
        <v>3</v>
      </c>
      <c r="F69" s="98" t="s">
        <v>135</v>
      </c>
    </row>
    <row r="70" spans="1:8" s="35" customFormat="1" ht="91" x14ac:dyDescent="0.25">
      <c r="C70" s="113">
        <v>41</v>
      </c>
      <c r="D70" s="114" t="s">
        <v>55</v>
      </c>
      <c r="E70" s="52">
        <v>3</v>
      </c>
      <c r="F70" s="112" t="s">
        <v>136</v>
      </c>
    </row>
    <row r="71" spans="1:8" s="35" customFormat="1" ht="78" x14ac:dyDescent="0.25">
      <c r="C71" s="113">
        <v>42</v>
      </c>
      <c r="D71" s="114" t="s">
        <v>52</v>
      </c>
      <c r="E71" s="51">
        <v>3</v>
      </c>
      <c r="F71" s="112" t="s">
        <v>137</v>
      </c>
    </row>
    <row r="72" spans="1:8" s="35" customFormat="1" ht="87" customHeight="1" thickBot="1" x14ac:dyDescent="0.3">
      <c r="C72" s="107">
        <v>43</v>
      </c>
      <c r="D72" s="106" t="s">
        <v>28</v>
      </c>
      <c r="E72" s="72">
        <v>4</v>
      </c>
      <c r="F72" s="121" t="s">
        <v>138</v>
      </c>
    </row>
    <row r="73" spans="1:8" s="35" customFormat="1" ht="36" customHeight="1" thickBot="1" x14ac:dyDescent="0.3">
      <c r="C73" s="125" t="s">
        <v>35</v>
      </c>
      <c r="D73" s="126"/>
      <c r="E73" s="17">
        <f>AVERAGE(E65:E72)</f>
        <v>3.125</v>
      </c>
      <c r="F73" s="18" t="str">
        <f>IF(E73&gt;=$I$16,$H$16,IF(E73&lt;=$J$13,$H$13,IF(E73&gt;=$I$15,$H$15,IF(E73&gt;=$I$14,$H$14))))</f>
        <v>ДОБРА</v>
      </c>
    </row>
    <row r="74" spans="1:8" s="35" customFormat="1" ht="19" thickBot="1" x14ac:dyDescent="0.3">
      <c r="C74" s="138" t="s">
        <v>21</v>
      </c>
      <c r="D74" s="139"/>
      <c r="E74" s="139"/>
      <c r="F74" s="140"/>
    </row>
    <row r="75" spans="1:8" s="35" customFormat="1" ht="100.5" customHeight="1" x14ac:dyDescent="0.25">
      <c r="C75" s="85">
        <v>44</v>
      </c>
      <c r="D75" s="75" t="s">
        <v>112</v>
      </c>
      <c r="E75" s="50">
        <v>3</v>
      </c>
      <c r="F75" s="74" t="s">
        <v>113</v>
      </c>
    </row>
    <row r="76" spans="1:8" s="35" customFormat="1" ht="45" customHeight="1" x14ac:dyDescent="0.25">
      <c r="C76" s="85">
        <v>45</v>
      </c>
      <c r="D76" s="75" t="s">
        <v>38</v>
      </c>
      <c r="E76" s="51">
        <v>4</v>
      </c>
      <c r="F76" s="98" t="s">
        <v>109</v>
      </c>
    </row>
    <row r="77" spans="1:8" s="35" customFormat="1" ht="78" x14ac:dyDescent="0.25">
      <c r="A77" s="111"/>
      <c r="C77" s="85">
        <v>46</v>
      </c>
      <c r="D77" s="110" t="s">
        <v>110</v>
      </c>
      <c r="E77" s="51">
        <v>4</v>
      </c>
      <c r="F77" s="74" t="s">
        <v>111</v>
      </c>
    </row>
    <row r="78" spans="1:8" s="35" customFormat="1" ht="71" customHeight="1" thickBot="1" x14ac:dyDescent="0.3">
      <c r="C78" s="86">
        <v>47</v>
      </c>
      <c r="D78" s="78" t="s">
        <v>29</v>
      </c>
      <c r="E78" s="118">
        <v>2</v>
      </c>
      <c r="F78" s="112" t="s">
        <v>130</v>
      </c>
    </row>
    <row r="79" spans="1:8" s="35" customFormat="1" ht="30.65" customHeight="1" x14ac:dyDescent="0.25">
      <c r="C79" s="141" t="s">
        <v>32</v>
      </c>
      <c r="D79" s="142"/>
      <c r="E79" s="21">
        <f>AVERAGE(E75:E78)</f>
        <v>3.25</v>
      </c>
      <c r="F79" s="22" t="str">
        <f>IF(E79&gt;=$I$16,$H$16,IF(E79&lt;=$J$13,$H$13,IF(E79&gt;=$I$15,$H$15,IF(E79&gt;=$I$14,$H$14))))</f>
        <v>ДОБРА</v>
      </c>
      <c r="H79" s="48"/>
    </row>
    <row r="80" spans="1:8" s="35" customFormat="1" ht="4.1500000000000004" customHeight="1" x14ac:dyDescent="0.25">
      <c r="C80" s="62"/>
      <c r="D80" s="16"/>
      <c r="E80" s="19"/>
      <c r="F80" s="20"/>
    </row>
    <row r="81" spans="3:6" s="35" customFormat="1" ht="48" customHeight="1" thickBot="1" x14ac:dyDescent="0.3">
      <c r="C81" s="143" t="s">
        <v>31</v>
      </c>
      <c r="D81" s="144"/>
      <c r="E81" s="23">
        <f>AVERAGE(E79,E73,E63,E52,E44)</f>
        <v>3.1983333333333333</v>
      </c>
      <c r="F81" s="24" t="str">
        <f>IF(E81&gt;=$I$16,$H$16,IF(E81&lt;=$J$13,$H$13,IF(E81&gt;=$I$15,$H$15,IF(E81&gt;=$I$14,$H$14))))</f>
        <v>ДОБРА</v>
      </c>
    </row>
    <row r="82" spans="3:6" ht="4.9000000000000004" customHeight="1" x14ac:dyDescent="0.35"/>
    <row r="98" spans="3:4" x14ac:dyDescent="0.35">
      <c r="D98" s="123" t="s">
        <v>139</v>
      </c>
    </row>
    <row r="99" spans="3:4" x14ac:dyDescent="0.35">
      <c r="D99" s="122" t="s">
        <v>140</v>
      </c>
    </row>
    <row r="100" spans="3:4" x14ac:dyDescent="0.35">
      <c r="D100" s="122" t="s">
        <v>141</v>
      </c>
    </row>
    <row r="101" spans="3:4" x14ac:dyDescent="0.35">
      <c r="D101" s="124" t="s">
        <v>142</v>
      </c>
    </row>
    <row r="102" spans="3:4" x14ac:dyDescent="0.35">
      <c r="D102" s="122" t="s">
        <v>143</v>
      </c>
    </row>
    <row r="103" spans="3:4" x14ac:dyDescent="0.35">
      <c r="D103" s="122" t="s">
        <v>144</v>
      </c>
    </row>
    <row r="104" spans="3:4" x14ac:dyDescent="0.35">
      <c r="D104" s="122"/>
    </row>
    <row r="105" spans="3:4" x14ac:dyDescent="0.35">
      <c r="D105" s="123"/>
    </row>
    <row r="106" spans="3:4" x14ac:dyDescent="0.35">
      <c r="C106" s="63"/>
      <c r="D106" s="122"/>
    </row>
    <row r="107" spans="3:4" x14ac:dyDescent="0.35">
      <c r="C107" s="63"/>
      <c r="D107" s="122"/>
    </row>
    <row r="108" spans="3:4" x14ac:dyDescent="0.35">
      <c r="C108" s="63"/>
      <c r="D108" s="49"/>
    </row>
    <row r="109" spans="3:4" x14ac:dyDescent="0.35">
      <c r="C109" s="63"/>
      <c r="D109" s="124"/>
    </row>
    <row r="110" spans="3:4" x14ac:dyDescent="0.35">
      <c r="C110" s="63"/>
      <c r="D110" s="122"/>
    </row>
    <row r="111" spans="3:4" x14ac:dyDescent="0.35">
      <c r="C111" s="63"/>
      <c r="D111" s="122"/>
    </row>
    <row r="112" spans="3:4" x14ac:dyDescent="0.35">
      <c r="C112" s="63"/>
      <c r="D112" s="49"/>
    </row>
    <row r="113" spans="3:4" x14ac:dyDescent="0.35">
      <c r="C113" s="63"/>
      <c r="D113" s="49"/>
    </row>
    <row r="114" spans="3:4" x14ac:dyDescent="0.35">
      <c r="C114" s="63"/>
      <c r="D114" s="49"/>
    </row>
    <row r="115" spans="3:4" x14ac:dyDescent="0.35">
      <c r="C115" s="63"/>
      <c r="D115" s="49"/>
    </row>
    <row r="116" spans="3:4" x14ac:dyDescent="0.35">
      <c r="C116" s="63"/>
      <c r="D116" s="49"/>
    </row>
  </sheetData>
  <sheetProtection selectLockedCells="1" selectUnlockedCells="1"/>
  <customSheetViews>
    <customSheetView guid="{B598AE22-1914-4CDF-8570-CC3F4C245B98}" showRowCol="0" hiddenColumns="1" topLeftCell="A76">
      <selection activeCell="M85" sqref="L85:M85"/>
      <pageMargins left="0" right="0" top="0.75" bottom="0.75" header="0.3" footer="0.3"/>
      <pageSetup paperSize="9" orientation="portrait" horizontalDpi="400" verticalDpi="200" r:id="rId1"/>
    </customSheetView>
    <customSheetView guid="{E00590C4-D827-4B15-AB1C-AA99E4143F62}" topLeftCell="A53">
      <selection activeCell="L57" sqref="L57"/>
      <pageMargins left="0.70866141732283472" right="0.31496062992125984" top="0.35433070866141736" bottom="0.15748031496062992" header="0.31496062992125984" footer="0.31496062992125984"/>
      <pageSetup paperSize="9" orientation="landscape" horizontalDpi="400" verticalDpi="200" r:id="rId2"/>
    </customSheetView>
    <customSheetView guid="{16855F67-37AB-4752-AA23-96FD6EA2F3E5}" showPageBreaks="1" printArea="1" hiddenColumns="1" topLeftCell="A68">
      <selection activeCell="F72" sqref="F72"/>
      <pageMargins left="0" right="0" top="0.15748031496062992" bottom="0.15748031496062992" header="0.11811023622047245" footer="0.11811023622047245"/>
      <pageSetup paperSize="9" orientation="portrait" horizontalDpi="400" verticalDpi="200" r:id="rId3"/>
    </customSheetView>
    <customSheetView guid="{98E7FD86-0791-4C64-A3C2-3F1FF72ABF64}" scale="90">
      <pane ySplit="14" topLeftCell="A15" activePane="bottomLeft" state="frozen"/>
      <selection pane="bottomLeft" activeCell="I18" sqref="I18"/>
      <pageMargins left="0.70866141732283472" right="0.31496062992125984" top="0.35433070866141736" bottom="0.15748031496062992" header="0.31496062992125984" footer="0.31496062992125984"/>
      <pageSetup paperSize="9" orientation="landscape" horizontalDpi="400" verticalDpi="200" r:id="rId4"/>
    </customSheetView>
    <customSheetView guid="{94E07A01-2805-4FB6-9750-99EE1812A8A7}" scale="90">
      <pane ySplit="14" topLeftCell="A15" activePane="bottomLeft" state="frozen"/>
      <selection pane="bottomLeft" activeCell="D18" sqref="D18"/>
      <pageMargins left="0.70866141732283472" right="0.31496062992125984" top="0.35433070866141736" bottom="0.15748031496062992" header="0.31496062992125984" footer="0.31496062992125984"/>
      <pageSetup paperSize="9" orientation="landscape" horizontalDpi="400" verticalDpi="200" r:id="rId5"/>
    </customSheetView>
    <customSheetView guid="{926320B3-8FBA-4E17-B9E5-BFC074FB4AE6}" scale="90" hiddenColumns="1">
      <pane ySplit="14" topLeftCell="A15" activePane="bottomLeft" state="frozen"/>
      <selection pane="bottomLeft" activeCell="M7" sqref="M7"/>
      <pageMargins left="0.70866141732283472" right="0.31496062992125984" top="0.35433070866141736" bottom="0.15748031496062992" header="0.31496062992125984" footer="0.31496062992125984"/>
      <pageSetup paperSize="9" orientation="landscape" horizontalDpi="400" verticalDpi="200" r:id="rId6"/>
    </customSheetView>
    <customSheetView guid="{85318034-5F43-4A66-B9BA-3BAE7D23105F}" scale="90" showGridLines="0" showRowCol="0" hiddenColumns="1">
      <selection activeCell="L69" sqref="L69"/>
      <pageMargins left="0.25" right="0.25" top="0.75" bottom="0.75" header="0.3" footer="0.3"/>
      <pageSetup paperSize="9" orientation="landscape" horizontalDpi="400" verticalDpi="200" r:id="rId7"/>
    </customSheetView>
    <customSheetView guid="{F95BAE57-64A0-49ED-BAE0-CAC0E32084FA}" scale="70" showPageBreaks="1" topLeftCell="A39">
      <selection activeCell="J24" sqref="J24"/>
      <pageMargins left="0.70866141732283472" right="0.31496062992125984" top="0.35433070866141736" bottom="0.15748031496062992" header="0.31496062992125984" footer="0.31496062992125984"/>
      <pageSetup paperSize="9" orientation="landscape" horizontalDpi="400" verticalDpi="200" r:id="rId8"/>
    </customSheetView>
    <customSheetView guid="{8497F79D-2C75-4167-834C-D55B187EEAC4}" showRowCol="0" hiddenColumns="1">
      <selection activeCell="C2" sqref="C2:F2"/>
      <pageMargins left="0" right="0" top="0.75" bottom="0.75" header="0.3" footer="0.3"/>
      <pageSetup paperSize="9" orientation="portrait" horizontalDpi="400" verticalDpi="200" r:id="rId9"/>
    </customSheetView>
    <customSheetView guid="{789D77B1-A5E0-403A-B804-E71F989F014D}" showPageBreaks="1" printArea="1" hiddenColumns="1" topLeftCell="A52">
      <selection activeCell="M56" sqref="M56"/>
      <pageMargins left="0" right="0" top="0.75" bottom="0.75" header="0.3" footer="0.3"/>
      <pageSetup paperSize="9" orientation="portrait" horizontalDpi="400" verticalDpi="200" r:id="rId10"/>
    </customSheetView>
  </customSheetViews>
  <mergeCells count="24">
    <mergeCell ref="C2:F2"/>
    <mergeCell ref="C3:F3"/>
    <mergeCell ref="C39:F39"/>
    <mergeCell ref="C18:F18"/>
    <mergeCell ref="C19:F19"/>
    <mergeCell ref="C26:F26"/>
    <mergeCell ref="C30:F30"/>
    <mergeCell ref="C34:F34"/>
    <mergeCell ref="C5:F5"/>
    <mergeCell ref="C74:F74"/>
    <mergeCell ref="C79:D79"/>
    <mergeCell ref="C81:D81"/>
    <mergeCell ref="C45:F45"/>
    <mergeCell ref="C52:D52"/>
    <mergeCell ref="C53:F53"/>
    <mergeCell ref="C63:D63"/>
    <mergeCell ref="C64:F64"/>
    <mergeCell ref="C73:D73"/>
    <mergeCell ref="C44:D44"/>
    <mergeCell ref="C12:F12"/>
    <mergeCell ref="D13:F13"/>
    <mergeCell ref="D14:F14"/>
    <mergeCell ref="D15:F15"/>
    <mergeCell ref="D16:F16"/>
  </mergeCells>
  <conditionalFormatting sqref="E44 E52 E63 E73 E79:E81">
    <cfRule type="cellIs" dxfId="11" priority="57" operator="between">
      <formula>$I$13</formula>
      <formula>$J$13</formula>
    </cfRule>
  </conditionalFormatting>
  <conditionalFormatting sqref="E44 E52 E63 E73 E79:E81">
    <cfRule type="cellIs" dxfId="10" priority="62" operator="between">
      <formula>$I$14</formula>
      <formula>$J$14</formula>
    </cfRule>
  </conditionalFormatting>
  <conditionalFormatting sqref="E44 E52 E63 E73 E79:E81">
    <cfRule type="cellIs" dxfId="9" priority="67" stopIfTrue="1" operator="between">
      <formula>$I$15</formula>
      <formula>$J$15</formula>
    </cfRule>
  </conditionalFormatting>
  <conditionalFormatting sqref="E44 E52 E63 E73 E79:E81">
    <cfRule type="cellIs" dxfId="8" priority="72" operator="between">
      <formula>$I$16</formula>
      <formula>$J$16</formula>
    </cfRule>
  </conditionalFormatting>
  <conditionalFormatting sqref="F81 F73 F63 F52 F44">
    <cfRule type="cellIs" dxfId="7" priority="77" operator="equal">
      <formula>$H$16</formula>
    </cfRule>
    <cfRule type="cellIs" dxfId="6" priority="78" operator="equal">
      <formula>$H$15</formula>
    </cfRule>
    <cfRule type="cellIs" dxfId="5" priority="79" operator="equal">
      <formula>$H$14</formula>
    </cfRule>
    <cfRule type="cellIs" dxfId="4" priority="80" operator="equal">
      <formula>$H$13</formula>
    </cfRule>
  </conditionalFormatting>
  <conditionalFormatting sqref="F79:F80">
    <cfRule type="cellIs" dxfId="3" priority="97" operator="equal">
      <formula>$H$16</formula>
    </cfRule>
    <cfRule type="cellIs" dxfId="2" priority="98" stopIfTrue="1" operator="equal">
      <formula>$H$15</formula>
    </cfRule>
    <cfRule type="cellIs" dxfId="1" priority="99" operator="equal">
      <formula>$H$14</formula>
    </cfRule>
    <cfRule type="cellIs" dxfId="0" priority="100" operator="equal">
      <formula>$H$13</formula>
    </cfRule>
  </conditionalFormatting>
  <dataValidations count="1">
    <dataValidation type="list" showInputMessage="1" showErrorMessage="1" sqref="E20:E25 E65:E72 E27:E29 E35:E38 E40:E43 E46:E51 E75:E78 E31:E33 E54:E62">
      <formula1>$C$13:$C$16</formula1>
    </dataValidation>
  </dataValidations>
  <pageMargins left="0" right="0" top="0.75" bottom="0.75" header="0.3" footer="0.3"/>
  <pageSetup paperSize="9" orientation="portrait" r:id="rId11"/>
  <ignoredErrors>
    <ignoredError sqref="E79:F79 E44:F44 E52:F52 E63:F63 E73:F73 E81:F81" evalError="1"/>
  </ignoredErrors>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10"/>
  <sheetViews>
    <sheetView workbookViewId="0">
      <selection activeCell="C13" sqref="C13"/>
    </sheetView>
  </sheetViews>
  <sheetFormatPr defaultColWidth="8.81640625" defaultRowHeight="14.5" x14ac:dyDescent="0.35"/>
  <cols>
    <col min="1" max="1" width="8.81640625" style="8"/>
    <col min="2" max="7" width="22.453125" style="8" customWidth="1"/>
    <col min="8" max="16384" width="8.81640625" style="8"/>
  </cols>
  <sheetData>
    <row r="6" spans="2:7" ht="15" thickBot="1" x14ac:dyDescent="0.4"/>
    <row r="7" spans="2:7" ht="20.5" thickBot="1" x14ac:dyDescent="0.4">
      <c r="B7" s="6" t="s">
        <v>13</v>
      </c>
      <c r="C7" s="4" t="s">
        <v>1</v>
      </c>
      <c r="D7" s="1" t="s">
        <v>3</v>
      </c>
      <c r="E7" s="5" t="s">
        <v>2</v>
      </c>
      <c r="F7" s="1" t="s">
        <v>4</v>
      </c>
      <c r="G7" s="9" t="s">
        <v>5</v>
      </c>
    </row>
    <row r="8" spans="2:7" ht="43.15" customHeight="1" x14ac:dyDescent="0.35">
      <c r="B8" s="7" t="s">
        <v>0</v>
      </c>
      <c r="C8" s="3">
        <v>20</v>
      </c>
      <c r="D8" s="2">
        <v>20</v>
      </c>
      <c r="E8" s="3">
        <v>20</v>
      </c>
      <c r="F8" s="2">
        <v>20</v>
      </c>
      <c r="G8" s="10">
        <v>20</v>
      </c>
    </row>
    <row r="9" spans="2:7" ht="15" thickBot="1" x14ac:dyDescent="0.4">
      <c r="B9" s="12">
        <f>SUM(C8:G8)</f>
        <v>100</v>
      </c>
      <c r="C9" s="13">
        <f>(C8*C10)</f>
        <v>69</v>
      </c>
      <c r="D9" s="14">
        <f>(D8*D10)</f>
        <v>56.666666666666671</v>
      </c>
      <c r="E9" s="13">
        <f>(E8*E10)</f>
        <v>66.666666666666671</v>
      </c>
      <c r="F9" s="14">
        <f>(F8*F10)</f>
        <v>62.5</v>
      </c>
      <c r="G9" s="15">
        <f>(G8*G10)</f>
        <v>65</v>
      </c>
    </row>
    <row r="10" spans="2:7" ht="15" thickBot="1" x14ac:dyDescent="0.4">
      <c r="B10" s="11">
        <f>Sheet1!$E$81</f>
        <v>3.1983333333333333</v>
      </c>
      <c r="C10" s="11">
        <f>Sheet1!$E$44</f>
        <v>3.45</v>
      </c>
      <c r="D10" s="11">
        <f>Sheet1!$E$52</f>
        <v>2.8333333333333335</v>
      </c>
      <c r="E10" s="11">
        <f>Sheet1!$E$63</f>
        <v>3.3333333333333335</v>
      </c>
      <c r="F10" s="11">
        <f>Sheet1!$E$73</f>
        <v>3.125</v>
      </c>
      <c r="G10" s="11">
        <f>Sheet1!$E$79</f>
        <v>3.25</v>
      </c>
    </row>
  </sheetData>
  <customSheetViews>
    <customSheetView guid="{B598AE22-1914-4CDF-8570-CC3F4C245B98}" state="hidden">
      <selection activeCell="C13" sqref="C13"/>
      <pageMargins left="0.7" right="0.7" top="0.75" bottom="0.75" header="0.3" footer="0.3"/>
    </customSheetView>
    <customSheetView guid="{E00590C4-D827-4B15-AB1C-AA99E4143F62}" state="hidden">
      <selection activeCell="C13" sqref="C13"/>
      <pageMargins left="0.7" right="0.7" top="0.75" bottom="0.75" header="0.3" footer="0.3"/>
    </customSheetView>
    <customSheetView guid="{16855F67-37AB-4752-AA23-96FD6EA2F3E5}" state="hidden">
      <selection activeCell="C13" sqref="C13"/>
      <pageMargins left="0.7" right="0.7" top="0.75" bottom="0.75" header="0.3" footer="0.3"/>
    </customSheetView>
    <customSheetView guid="{98E7FD86-0791-4C64-A3C2-3F1FF72ABF64}" state="hidden">
      <selection activeCell="C13" sqref="C13"/>
      <pageMargins left="0.7" right="0.7" top="0.75" bottom="0.75" header="0.3" footer="0.3"/>
    </customSheetView>
    <customSheetView guid="{94E07A01-2805-4FB6-9750-99EE1812A8A7}" state="hidden">
      <selection activeCell="C13" sqref="C13"/>
      <pageMargins left="0.7" right="0.7" top="0.75" bottom="0.75" header="0.3" footer="0.3"/>
    </customSheetView>
    <customSheetView guid="{926320B3-8FBA-4E17-B9E5-BFC074FB4AE6}" state="hidden">
      <selection activeCell="C13" sqref="C13"/>
      <pageMargins left="0.7" right="0.7" top="0.75" bottom="0.75" header="0.3" footer="0.3"/>
    </customSheetView>
    <customSheetView guid="{85318034-5F43-4A66-B9BA-3BAE7D23105F}" state="hidden">
      <selection activeCell="C13" sqref="C13"/>
      <pageMargins left="0.7" right="0.7" top="0.75" bottom="0.75" header="0.3" footer="0.3"/>
    </customSheetView>
    <customSheetView guid="{F95BAE57-64A0-49ED-BAE0-CAC0E32084FA}" state="hidden">
      <selection activeCell="C13" sqref="C13"/>
      <pageMargins left="0.7" right="0.7" top="0.75" bottom="0.75" header="0.3" footer="0.3"/>
    </customSheetView>
    <customSheetView guid="{8497F79D-2C75-4167-834C-D55B187EEAC4}" state="hidden">
      <selection activeCell="C13" sqref="C13"/>
      <pageMargins left="0.7" right="0.7" top="0.75" bottom="0.75" header="0.3" footer="0.3"/>
    </customSheetView>
    <customSheetView guid="{789D77B1-A5E0-403A-B804-E71F989F014D}" state="hidden">
      <selection activeCell="C13" sqref="C13"/>
      <pageMargins left="0.7" right="0.7" top="0.75" bottom="0.75" header="0.3" footer="0.3"/>
    </customSheetView>
  </customSheetViews>
  <dataValidations count="2">
    <dataValidation allowBlank="1" showInputMessage="1" showErrorMessage="1" errorTitle="ВНИМАНИЕ" error="Въвели сте фактор извън лимита!" sqref="C8:G8"/>
    <dataValidation type="whole" operator="equal" allowBlank="1" showInputMessage="1" showErrorMessage="1" errorTitle="ВНИМАНИЕ" error="СБОРЪТ НА ТЕЖЕСТИТЕ ТРЯБВА ДА Е РАВЕН НА 100!" sqref="B9">
      <formula1>100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5" sqref="D15"/>
    </sheetView>
  </sheetViews>
  <sheetFormatPr defaultRowHeight="12.5" x14ac:dyDescent="0.25"/>
  <sheetData/>
  <customSheetViews>
    <customSheetView guid="{B598AE22-1914-4CDF-8570-CC3F4C245B98}">
      <pageMargins left="0.7" right="0.7" top="0.75" bottom="0.75" header="0.3" footer="0.3"/>
    </customSheetView>
    <customSheetView guid="{E00590C4-D827-4B15-AB1C-AA99E4143F62}">
      <pageMargins left="0.7" right="0.7" top="0.75" bottom="0.75" header="0.3" footer="0.3"/>
    </customSheetView>
    <customSheetView guid="{16855F67-37AB-4752-AA23-96FD6EA2F3E5}">
      <pageMargins left="0.7" right="0.7" top="0.75" bottom="0.75" header="0.3" footer="0.3"/>
    </customSheetView>
    <customSheetView guid="{98E7FD86-0791-4C64-A3C2-3F1FF72ABF64}">
      <pageMargins left="0.7" right="0.7" top="0.75" bottom="0.75" header="0.3" footer="0.3"/>
    </customSheetView>
    <customSheetView guid="{926320B3-8FBA-4E17-B9E5-BFC074FB4AE6}">
      <pageMargins left="0.7" right="0.7" top="0.75" bottom="0.75" header="0.3" footer="0.3"/>
    </customSheetView>
    <customSheetView guid="{85318034-5F43-4A66-B9BA-3BAE7D23105F}" state="hidden">
      <pageMargins left="0.7" right="0.7" top="0.75" bottom="0.75" header="0.3" footer="0.3"/>
    </customSheetView>
    <customSheetView guid="{F95BAE57-64A0-49ED-BAE0-CAC0E32084FA}">
      <pageMargins left="0.7" right="0.7" top="0.75" bottom="0.75" header="0.3" footer="0.3"/>
    </customSheetView>
    <customSheetView guid="{8497F79D-2C75-4167-834C-D55B187EEAC4}">
      <pageMargins left="0.7" right="0.7" top="0.75" bottom="0.75" header="0.3" footer="0.3"/>
    </customSheetView>
    <customSheetView guid="{789D77B1-A5E0-403A-B804-E71F989F014D}">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Sheet4</vt:lpstr>
      <vt:lpstr>Sheet3</vt:lpstr>
      <vt:lpstr>Sheet2</vt:lpstr>
      <vt:lpstr>Sheet1!Print_Area</vt:lpstr>
    </vt:vector>
  </TitlesOfParts>
  <Company>PIFKA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SBELCHEV</dc:creator>
  <cp:lastModifiedBy>user</cp:lastModifiedBy>
  <cp:lastPrinted>2024-01-31T08:28:35Z</cp:lastPrinted>
  <dcterms:created xsi:type="dcterms:W3CDTF">2004-07-14T12:19:14Z</dcterms:created>
  <dcterms:modified xsi:type="dcterms:W3CDTF">2024-01-31T08:57:12Z</dcterms:modified>
</cp:coreProperties>
</file>